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195" yWindow="75" windowWidth="20730" windowHeight="8850" tabRatio="788" activeTab="1"/>
  </bookViews>
  <sheets>
    <sheet name="ปก" sheetId="5" r:id="rId1"/>
    <sheet name="บันทึก (2)" sheetId="46" r:id="rId2"/>
    <sheet name="planfin" sheetId="48" r:id="rId3"/>
    <sheet name="ประมาณการรายรับ" sheetId="143" r:id="rId4"/>
    <sheet name="สรุป" sheetId="117" r:id="rId5"/>
    <sheet name="A43" sheetId="135" r:id="rId6"/>
    <sheet name="ใบคั่น" sheetId="136" r:id="rId7"/>
    <sheet name="รายละเอียดวัสดุครุภัณฑ์สิ่งก่อส" sheetId="137" r:id="rId8"/>
    <sheet name="แผนการบริหารจัดการด้านยาและเวชภ" sheetId="138" r:id="rId9"/>
    <sheet name="แผนการจัดซื้อจัดจ้างครุภัณคอม" sheetId="139" r:id="rId10"/>
  </sheets>
  <definedNames>
    <definedName name="_xlnm.Print_Titles" localSheetId="5">'A43'!$11:$12</definedName>
  </definedNames>
  <calcPr calcId="144525"/>
</workbook>
</file>

<file path=xl/calcChain.xml><?xml version="1.0" encoding="utf-8"?>
<calcChain xmlns="http://schemas.openxmlformats.org/spreadsheetml/2006/main">
  <c r="D31" i="143" l="1"/>
  <c r="D30" i="143"/>
  <c r="C13" i="117"/>
  <c r="C20" i="143" l="1"/>
  <c r="B20" i="143"/>
  <c r="D19" i="143"/>
  <c r="C12" i="117"/>
  <c r="D20" i="143" l="1"/>
  <c r="D18" i="143"/>
  <c r="B29" i="143" l="1"/>
  <c r="B32" i="143" s="1"/>
  <c r="C29" i="143"/>
  <c r="C32" i="143" s="1"/>
  <c r="D32" i="143" l="1"/>
  <c r="D29" i="143"/>
  <c r="C33" i="48"/>
  <c r="B33" i="48"/>
  <c r="D32" i="48"/>
  <c r="D31" i="48"/>
  <c r="D30" i="48"/>
  <c r="D29" i="48"/>
  <c r="D28" i="48"/>
  <c r="D27" i="48"/>
  <c r="D26" i="48"/>
  <c r="D25" i="48"/>
  <c r="D24" i="48"/>
  <c r="D23" i="48"/>
  <c r="D22" i="48"/>
  <c r="D21" i="48"/>
  <c r="D20" i="48"/>
  <c r="D19" i="48"/>
  <c r="D33" i="48" s="1"/>
  <c r="C17" i="48"/>
  <c r="B17" i="48"/>
  <c r="D16" i="48"/>
  <c r="D15" i="48"/>
  <c r="D14" i="48"/>
  <c r="D13" i="48"/>
  <c r="D12" i="48"/>
  <c r="D11" i="48"/>
  <c r="D10" i="48"/>
  <c r="D9" i="48"/>
  <c r="D8" i="48"/>
  <c r="D7" i="48"/>
  <c r="D6" i="48"/>
  <c r="D17" i="48" s="1"/>
  <c r="D28" i="143"/>
  <c r="D27" i="143"/>
  <c r="D26" i="143"/>
  <c r="D25" i="143"/>
  <c r="D24" i="143"/>
  <c r="D23" i="143"/>
  <c r="D22" i="143"/>
  <c r="D17" i="143"/>
  <c r="D16" i="143"/>
  <c r="D15" i="143"/>
  <c r="D14" i="143"/>
  <c r="D13" i="143"/>
  <c r="D12" i="143"/>
  <c r="D11" i="143"/>
  <c r="D10" i="143"/>
  <c r="D9" i="143"/>
  <c r="D8" i="143"/>
  <c r="D7" i="143"/>
  <c r="D11" i="117" l="1"/>
  <c r="D14" i="117" s="1"/>
  <c r="E11" i="117"/>
  <c r="E14" i="117" s="1"/>
  <c r="F11" i="117"/>
  <c r="F14" i="117" s="1"/>
  <c r="G11" i="117"/>
  <c r="G14" i="117" s="1"/>
  <c r="G187" i="135" l="1"/>
  <c r="F187" i="135"/>
  <c r="E13" i="137" l="1"/>
  <c r="E67" i="135" l="1"/>
  <c r="E66" i="135"/>
  <c r="E65" i="135"/>
  <c r="E68" i="135"/>
  <c r="E69" i="135"/>
  <c r="E83" i="135" l="1"/>
  <c r="E8" i="137"/>
  <c r="E10" i="137"/>
  <c r="E11" i="137"/>
  <c r="E133" i="135"/>
  <c r="E134" i="135"/>
  <c r="E135" i="135"/>
  <c r="E136" i="135"/>
  <c r="E137" i="135"/>
  <c r="E138" i="135"/>
  <c r="E139" i="135"/>
  <c r="E140" i="135"/>
  <c r="E141" i="135"/>
  <c r="E142" i="135"/>
  <c r="E143" i="135"/>
  <c r="E144" i="135"/>
  <c r="E145" i="135"/>
  <c r="E146" i="135"/>
  <c r="E147" i="135"/>
  <c r="E148" i="135"/>
  <c r="E149" i="135"/>
  <c r="E150" i="135"/>
  <c r="E151" i="135"/>
  <c r="E152" i="135"/>
  <c r="E153" i="135"/>
  <c r="E154" i="135"/>
  <c r="E155" i="135"/>
  <c r="E156" i="135"/>
  <c r="E157" i="135"/>
  <c r="E158" i="135"/>
  <c r="E159" i="135"/>
  <c r="E160" i="135"/>
  <c r="E161" i="135"/>
  <c r="E162" i="135"/>
  <c r="E163" i="135"/>
  <c r="E164" i="135"/>
  <c r="E165" i="135"/>
  <c r="E166" i="135"/>
  <c r="E167" i="135"/>
  <c r="E168" i="135"/>
  <c r="E169" i="135"/>
  <c r="E170" i="135"/>
  <c r="E171" i="135"/>
  <c r="E172" i="135"/>
  <c r="E173" i="135"/>
  <c r="E174" i="135"/>
  <c r="E175" i="135"/>
  <c r="E176" i="135"/>
  <c r="E177" i="135"/>
  <c r="E178" i="135"/>
  <c r="E179" i="135"/>
  <c r="E180" i="135"/>
  <c r="E181" i="135"/>
  <c r="E182" i="135"/>
  <c r="E183" i="135"/>
  <c r="E184" i="135"/>
  <c r="E185" i="135"/>
  <c r="E119" i="135" l="1"/>
  <c r="E120" i="135"/>
  <c r="E121" i="135"/>
  <c r="E122" i="135"/>
  <c r="E123" i="135"/>
  <c r="E14" i="135"/>
  <c r="E15" i="135"/>
  <c r="E16" i="135"/>
  <c r="E17" i="135"/>
  <c r="E18" i="135"/>
  <c r="E19" i="135"/>
  <c r="E20" i="135"/>
  <c r="E21" i="135"/>
  <c r="E22" i="135"/>
  <c r="E23" i="135"/>
  <c r="E24" i="135"/>
  <c r="E25" i="135"/>
  <c r="E26" i="135"/>
  <c r="E27" i="135"/>
  <c r="E28" i="135"/>
  <c r="E29" i="135"/>
  <c r="E30" i="135"/>
  <c r="E31" i="135"/>
  <c r="E32" i="135"/>
  <c r="E33" i="135"/>
  <c r="E34" i="135"/>
  <c r="E35" i="135"/>
  <c r="E36" i="135"/>
  <c r="E37" i="135"/>
  <c r="E38" i="135"/>
  <c r="E39" i="135"/>
  <c r="E40" i="135"/>
  <c r="E41" i="135"/>
  <c r="E42" i="135"/>
  <c r="E43" i="135"/>
  <c r="E44" i="135"/>
  <c r="E45" i="135"/>
  <c r="E46" i="135"/>
  <c r="E47" i="135"/>
  <c r="E48" i="135"/>
  <c r="E49" i="135"/>
  <c r="E50" i="135"/>
  <c r="E51" i="135"/>
  <c r="E52" i="135"/>
  <c r="E53" i="135"/>
  <c r="E54" i="135"/>
  <c r="E55" i="135"/>
  <c r="E56" i="135"/>
  <c r="E57" i="135"/>
  <c r="E58" i="135"/>
  <c r="E59" i="135"/>
  <c r="E60" i="135"/>
  <c r="E61" i="135"/>
  <c r="E62" i="135"/>
  <c r="E63" i="135"/>
  <c r="E64" i="135"/>
  <c r="E70" i="135"/>
  <c r="E71" i="135"/>
  <c r="E72" i="135"/>
  <c r="E73" i="135"/>
  <c r="E74" i="135"/>
  <c r="E75" i="135"/>
  <c r="E76" i="135"/>
  <c r="E77" i="135"/>
  <c r="E78" i="135"/>
  <c r="E79" i="135"/>
  <c r="E80" i="135"/>
  <c r="E81" i="135"/>
  <c r="E82" i="135"/>
  <c r="E84" i="135"/>
  <c r="E85" i="135"/>
  <c r="E86" i="135"/>
  <c r="E87" i="135"/>
  <c r="E88" i="135"/>
  <c r="E89" i="135"/>
  <c r="E90" i="135"/>
  <c r="E91" i="135"/>
  <c r="E92" i="135"/>
  <c r="E93" i="135"/>
  <c r="E94" i="135"/>
  <c r="E95" i="135"/>
  <c r="E96" i="135"/>
  <c r="E97" i="135"/>
  <c r="E98" i="135"/>
  <c r="E99" i="135"/>
  <c r="E100" i="135"/>
  <c r="E101" i="135"/>
  <c r="E102" i="135"/>
  <c r="E103" i="135"/>
  <c r="E104" i="135"/>
  <c r="E105" i="135"/>
  <c r="E106" i="135"/>
  <c r="E107" i="135"/>
  <c r="E108" i="135"/>
  <c r="E109" i="135"/>
  <c r="E110" i="135"/>
  <c r="E111" i="135"/>
  <c r="E112" i="135"/>
  <c r="E113" i="135"/>
  <c r="E114" i="135"/>
  <c r="E115" i="135"/>
  <c r="E116" i="135"/>
  <c r="E117" i="135"/>
  <c r="E118" i="135"/>
  <c r="E124" i="135"/>
  <c r="E125" i="135"/>
  <c r="E126" i="135"/>
  <c r="E127" i="135"/>
  <c r="E128" i="135"/>
  <c r="E129" i="135"/>
  <c r="E130" i="135"/>
  <c r="E131" i="135"/>
  <c r="E132" i="135"/>
  <c r="E6" i="137" l="1"/>
  <c r="E7" i="137"/>
  <c r="I15" i="137"/>
  <c r="H15" i="137"/>
  <c r="G15" i="137"/>
  <c r="F15" i="137"/>
  <c r="E15" i="137" l="1"/>
  <c r="C8" i="117" l="1"/>
  <c r="C9" i="117"/>
  <c r="C10" i="117"/>
  <c r="C7" i="117"/>
  <c r="C11" i="117" l="1"/>
  <c r="C14" i="117" s="1"/>
  <c r="E7" i="139"/>
  <c r="E8" i="139"/>
  <c r="E9" i="139"/>
  <c r="E10" i="139"/>
  <c r="E11" i="139"/>
  <c r="E12" i="139"/>
  <c r="E13" i="139"/>
  <c r="E14" i="139"/>
  <c r="E15" i="139"/>
  <c r="E16" i="139"/>
  <c r="E17" i="139"/>
  <c r="E18" i="139"/>
  <c r="E19" i="139"/>
  <c r="E20" i="139"/>
  <c r="E21" i="139"/>
  <c r="E22" i="139"/>
  <c r="E23" i="139"/>
  <c r="E5" i="138" l="1"/>
  <c r="E6" i="138"/>
  <c r="E7" i="138"/>
  <c r="E8" i="138"/>
  <c r="E9" i="138"/>
  <c r="E10" i="138"/>
  <c r="E11" i="138"/>
  <c r="E12" i="138"/>
  <c r="F14" i="138"/>
  <c r="G14" i="138"/>
  <c r="H14" i="138"/>
  <c r="I14" i="138"/>
  <c r="E14" i="138" l="1"/>
  <c r="I25" i="139"/>
  <c r="H25" i="139"/>
  <c r="G25" i="139"/>
  <c r="F25" i="139"/>
  <c r="E24" i="139"/>
  <c r="E6" i="139"/>
  <c r="E5" i="139"/>
  <c r="E25" i="139" l="1"/>
  <c r="E13" i="135" l="1"/>
  <c r="E186" i="135" l="1"/>
  <c r="I187" i="135" l="1"/>
  <c r="H187" i="135"/>
  <c r="E187" i="135" l="1"/>
</calcChain>
</file>

<file path=xl/comments1.xml><?xml version="1.0" encoding="utf-8"?>
<comments xmlns="http://schemas.openxmlformats.org/spreadsheetml/2006/main">
  <authors>
    <author>User</author>
  </authors>
  <commentList>
    <comment ref="C15" authorId="0">
      <text>
        <r>
          <rPr>
            <b/>
            <sz val="9"/>
            <color indexed="81"/>
            <rFont val="Tahoma"/>
            <family val="2"/>
          </rPr>
          <t xml:space="preserve">ค่าบริการยาน้ำเสริมธาตุเหล็ก = </t>
        </r>
        <r>
          <rPr>
            <b/>
            <u/>
            <sz val="9"/>
            <color indexed="81"/>
            <rFont val="Tahoma"/>
            <family val="2"/>
          </rPr>
          <t>235,017</t>
        </r>
        <r>
          <rPr>
            <b/>
            <sz val="9"/>
            <color indexed="81"/>
            <rFont val="Tahoma"/>
            <family val="2"/>
          </rPr>
          <t xml:space="preserve">
+เงินชดเชยค่าเสื่อมฯ70% =2,414,414/2=1,207,207-75,000 = </t>
        </r>
        <r>
          <rPr>
            <b/>
            <u/>
            <sz val="9"/>
            <color indexed="81"/>
            <rFont val="Tahoma"/>
            <family val="2"/>
          </rPr>
          <t>1,132,207</t>
        </r>
      </text>
    </comment>
    <comment ref="B16" authorId="0">
      <text>
        <r>
          <rPr>
            <b/>
            <sz val="9"/>
            <color indexed="81"/>
            <rFont val="Tahoma"/>
            <family val="2"/>
          </rPr>
          <t>ส่วน 70% = 2,414,414-75,000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b/>
            <sz val="9"/>
            <color indexed="81"/>
            <rFont val="Tahoma"/>
            <family val="2"/>
          </rPr>
          <t>+งบส่วน 10%</t>
        </r>
        <r>
          <rPr>
            <sz val="9"/>
            <color indexed="81"/>
            <rFont val="Tahoma"/>
            <family val="2"/>
          </rPr>
          <t xml:space="preserve"> </t>
        </r>
      </text>
    </comment>
    <comment ref="C16" authorId="0">
      <text>
        <r>
          <rPr>
            <b/>
            <sz val="9"/>
            <color indexed="81"/>
            <rFont val="Tahoma"/>
            <family val="2"/>
          </rPr>
          <t>ครุภัณฑ์ 4 รายการ (70%) = 75,000
รถ 1 คัน (20%) = 1,057,400</t>
        </r>
      </text>
    </comment>
    <comment ref="C26" authorId="0">
      <text>
        <r>
          <rPr>
            <sz val="9"/>
            <color indexed="81"/>
            <rFont val="Tahoma"/>
            <family val="2"/>
          </rPr>
          <t xml:space="preserve">ค่าประกันสังคมส่วนนายจ้าง
</t>
        </r>
      </text>
    </comment>
    <comment ref="C27" authorId="0">
      <text>
        <r>
          <rPr>
            <b/>
            <sz val="9"/>
            <color indexed="81"/>
            <rFont val="Tahoma"/>
            <family val="2"/>
          </rPr>
          <t>ค่าจ้างเหมา + ค่าใช้สอยอื่นๆ</t>
        </r>
      </text>
    </comment>
    <comment ref="C30" authorId="0">
      <text>
        <r>
          <rPr>
            <b/>
            <sz val="9"/>
            <color indexed="81"/>
            <rFont val="Tahoma"/>
            <family val="2"/>
          </rPr>
          <t>ครุภัณฑ์ 4 รายการ (70%) = 75,000
รถ 1 คัน (20%) = 1,057,400</t>
        </r>
      </text>
    </comment>
    <comment ref="C32" authorId="0">
      <text>
        <r>
          <rPr>
            <b/>
            <sz val="9"/>
            <color indexed="81"/>
            <rFont val="Tahoma"/>
            <family val="2"/>
          </rPr>
          <t>ครุภัณฑ์</t>
        </r>
      </text>
    </comment>
  </commentList>
</comments>
</file>

<file path=xl/comments2.xml><?xml version="1.0" encoding="utf-8"?>
<comments xmlns="http://schemas.openxmlformats.org/spreadsheetml/2006/main">
  <authors>
    <author>User</author>
  </authors>
  <commentList>
    <comment ref="C15" authorId="0">
      <text>
        <r>
          <rPr>
            <b/>
            <sz val="9"/>
            <color indexed="81"/>
            <rFont val="Tahoma"/>
            <family val="2"/>
          </rPr>
          <t>ค่าบริการยาน้ำเสริมธาตุเหล็ก = 235,017
เงินชดเชยค่าเสื่อมฯ70% =2,414,414/2=1,207,207-75,000 = 1,132,207</t>
        </r>
      </text>
    </comment>
    <comment ref="B16" authorId="0">
      <text>
        <r>
          <rPr>
            <b/>
            <sz val="9"/>
            <color indexed="81"/>
            <rFont val="Tahoma"/>
            <family val="2"/>
          </rPr>
          <t>ส่วน 70% = 2,414,414-75,000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6" authorId="0">
      <text>
        <r>
          <rPr>
            <b/>
            <sz val="9"/>
            <color indexed="81"/>
            <rFont val="Tahoma"/>
            <family val="2"/>
          </rPr>
          <t>ครุภัณฑ์ 4 รายการ (70%) = 75,000
รถ 1 คัน (20%) = 1,057,400</t>
        </r>
      </text>
    </comment>
    <comment ref="C24" authorId="0">
      <text>
        <r>
          <rPr>
            <b/>
            <sz val="9"/>
            <color indexed="81"/>
            <rFont val="Tahoma"/>
            <family val="2"/>
          </rPr>
          <t>ค่าจ้างเหมา+ค่าใช้สอยอื่นๆ</t>
        </r>
      </text>
    </comment>
    <comment ref="C26" authorId="0">
      <text>
        <r>
          <rPr>
            <sz val="9"/>
            <color indexed="81"/>
            <rFont val="Tahoma"/>
            <family val="2"/>
          </rPr>
          <t xml:space="preserve">ค่าตอบแทน+ค่าจ้าง+ค่าประกันสังคมส่วนนายจ้าง
</t>
        </r>
      </text>
    </comment>
    <comment ref="C28" authorId="0">
      <text>
        <r>
          <rPr>
            <b/>
            <sz val="9"/>
            <color indexed="81"/>
            <rFont val="Tahoma"/>
            <family val="2"/>
          </rPr>
          <t>ครุภัณฑ์ 4 รายการ (70%) = 75,000
รถ 1 คัน (20%) = 1,057,400</t>
        </r>
      </text>
    </comment>
  </commentList>
</comments>
</file>

<file path=xl/comments3.xml><?xml version="1.0" encoding="utf-8"?>
<comments xmlns="http://schemas.openxmlformats.org/spreadsheetml/2006/main">
  <authors>
    <author>User</author>
  </authors>
  <commentList>
    <comment ref="G12" authorId="0">
      <text>
        <r>
          <rPr>
            <b/>
            <sz val="9"/>
            <color indexed="81"/>
            <rFont val="Tahoma"/>
            <family val="2"/>
          </rPr>
          <t>ค่าเสื่อมส่วน 10 % (เพิ่มเติม)</t>
        </r>
      </text>
    </comment>
  </commentList>
</comments>
</file>

<file path=xl/comments4.xml><?xml version="1.0" encoding="utf-8"?>
<comments xmlns="http://schemas.openxmlformats.org/spreadsheetml/2006/main">
  <authors>
    <author>User</author>
  </authors>
  <commentList>
    <comment ref="B82" authorId="0">
      <text>
        <r>
          <rPr>
            <b/>
            <sz val="9"/>
            <color indexed="81"/>
            <rFont val="Tahoma"/>
            <family val="2"/>
          </rPr>
          <t>ซื้อให้ รพ.สต.ตามการแลกงบค่าเสื่อมปี 63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85" authorId="0">
      <text>
        <r>
          <rPr>
            <sz val="10"/>
            <color indexed="81"/>
            <rFont val="Tahoma"/>
            <family val="2"/>
          </rPr>
          <t>งบค้างจ่ายปี 63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110" authorId="0">
      <text>
        <r>
          <rPr>
            <sz val="9"/>
            <color indexed="81"/>
            <rFont val="Tahoma"/>
            <family val="2"/>
          </rPr>
          <t>ส่วน 70% = 2,414,414/2 = 1,207,207 - 75,000 = 1,132,207</t>
        </r>
      </text>
    </comment>
  </commentList>
</comments>
</file>

<file path=xl/comments5.xml><?xml version="1.0" encoding="utf-8"?>
<comments xmlns="http://schemas.openxmlformats.org/spreadsheetml/2006/main">
  <authors>
    <author>User</author>
  </authors>
  <commentList>
    <comment ref="B7" authorId="0">
      <text>
        <r>
          <rPr>
            <b/>
            <sz val="9"/>
            <color indexed="81"/>
            <rFont val="Tahoma"/>
            <family val="2"/>
          </rPr>
          <t>ซื้อให้ รพ.สต.ตามการแลกงบค่าเสื่อมปี 63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0" authorId="0">
      <text>
        <r>
          <rPr>
            <sz val="10"/>
            <color indexed="81"/>
            <rFont val="Tahoma"/>
            <family val="2"/>
          </rPr>
          <t>งบค้างจ่ายปี 63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6.xml><?xml version="1.0" encoding="utf-8"?>
<comments xmlns="http://schemas.openxmlformats.org/spreadsheetml/2006/main">
  <authors>
    <author>User</author>
  </authors>
  <commentList>
    <comment ref="D7" authorId="0">
      <text>
        <r>
          <rPr>
            <b/>
            <sz val="9"/>
            <color indexed="81"/>
            <rFont val="Tahoma"/>
            <family val="2"/>
          </rPr>
          <t>ซื้อไตรมาสละ 3 เครื่อง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" authorId="0">
      <text>
        <r>
          <rPr>
            <b/>
            <sz val="9"/>
            <color indexed="81"/>
            <rFont val="Tahoma"/>
            <family val="2"/>
          </rPr>
          <t>ไตรมาส 1=10
ไตรมาส 2=10
ไตรมาส 3=10
ไตรมาส 4=4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9" authorId="0">
      <text>
        <r>
          <rPr>
            <sz val="9"/>
            <color indexed="81"/>
            <rFont val="Tahoma"/>
            <family val="2"/>
          </rPr>
          <t xml:space="preserve">ไตรมาส 2= 5
ไตรมาส 3= 3
ไตรมาส 4= 2
</t>
        </r>
      </text>
    </comment>
    <comment ref="D10" authorId="0">
      <text>
        <r>
          <rPr>
            <sz val="9"/>
            <color indexed="81"/>
            <rFont val="Tahoma"/>
            <family val="2"/>
          </rPr>
          <t xml:space="preserve">ไตรมาส 2= 1
ไตรมาส 4= 1
</t>
        </r>
      </text>
    </comment>
    <comment ref="D11" authorId="0">
      <text>
        <r>
          <rPr>
            <b/>
            <sz val="9"/>
            <color indexed="81"/>
            <rFont val="Tahoma"/>
            <family val="2"/>
          </rPr>
          <t>ไตรมาส 1=7
ไตรมาส 2=4
ไตรมาส 3=4
ไตรมาส 4=4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12" authorId="0">
      <text>
        <r>
          <rPr>
            <b/>
            <sz val="9"/>
            <color indexed="81"/>
            <rFont val="Tahoma"/>
            <family val="2"/>
          </rPr>
          <t>ไตรมาส 1=2
ไตรมาส 2=1
ไตรมาส 3=2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14" authorId="0">
      <text>
        <r>
          <rPr>
            <sz val="9"/>
            <color indexed="81"/>
            <rFont val="Tahoma"/>
            <family val="2"/>
          </rPr>
          <t xml:space="preserve">ไตรมาส 2= 2
ไตรมาส 4= 2
</t>
        </r>
      </text>
    </comment>
    <comment ref="D15" authorId="0">
      <text>
        <r>
          <rPr>
            <b/>
            <sz val="9"/>
            <color indexed="81"/>
            <rFont val="Tahoma"/>
            <family val="2"/>
          </rPr>
          <t>ไตรมาส 1=2
ไตรมาส 3=2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16" authorId="0">
      <text>
        <r>
          <rPr>
            <sz val="9"/>
            <color indexed="81"/>
            <rFont val="Tahoma"/>
            <family val="2"/>
          </rPr>
          <t xml:space="preserve">ไตรมาส 3= 2
ไตรมาส 4= 2
</t>
        </r>
      </text>
    </comment>
    <comment ref="D18" authorId="0">
      <text>
        <r>
          <rPr>
            <sz val="9"/>
            <color indexed="81"/>
            <rFont val="Tahoma"/>
            <family val="2"/>
          </rPr>
          <t xml:space="preserve">ไตรมาส 2= 2
ไตรมาส 4= 2
</t>
        </r>
      </text>
    </comment>
    <comment ref="D20" authorId="0">
      <text>
        <r>
          <rPr>
            <sz val="9"/>
            <color indexed="81"/>
            <rFont val="Tahoma"/>
            <family val="2"/>
          </rPr>
          <t xml:space="preserve">ไตรมาส 2= 1
ไตรมาส 4= 1
</t>
        </r>
      </text>
    </comment>
  </commentList>
</comments>
</file>

<file path=xl/sharedStrings.xml><?xml version="1.0" encoding="utf-8"?>
<sst xmlns="http://schemas.openxmlformats.org/spreadsheetml/2006/main" count="752" uniqueCount="363">
  <si>
    <t>ลำดับ</t>
  </si>
  <si>
    <t>งบประมาณ</t>
  </si>
  <si>
    <t>เรียน  นายแพทย์สาธารณสุขจังหวัดจันทบุรี</t>
  </si>
  <si>
    <t>รวม</t>
  </si>
  <si>
    <t>(บาท)</t>
  </si>
  <si>
    <t>ผู้รับผิดชอบ</t>
  </si>
  <si>
    <t>แหล่งงบประมาณ</t>
  </si>
  <si>
    <t>รวมงบประมาณ</t>
  </si>
  <si>
    <t>ยุทธศาสตร์ (E : 4)</t>
  </si>
  <si>
    <t>Governance Excellence (บริหารเป็นเลิศด้วยธรรมาภิบาล)</t>
  </si>
  <si>
    <t>ภารกิจพื้นฐาน</t>
  </si>
  <si>
    <t>เป้าหมาย / จำนวน</t>
  </si>
  <si>
    <t>ระยะเวลาดำเนินการ</t>
  </si>
  <si>
    <t>(ระบุเดือน)</t>
  </si>
  <si>
    <t>ยุทธศาสตร์ 4  Excellence</t>
  </si>
  <si>
    <t xml:space="preserve">                   (     ) 2.Service Excellence</t>
  </si>
  <si>
    <t xml:space="preserve">                (     ) 3.Peole Excellence</t>
  </si>
  <si>
    <t>กิจกรรมหลักโครงการ (B)</t>
  </si>
  <si>
    <t>วัตถุประสงค์/ผลสัมฤทธิ์รวมของโครงการ  (   )</t>
  </si>
  <si>
    <t>เกณฑ์ชี้วัดความสำเร็จของโครงการ (   )</t>
  </si>
  <si>
    <t>(     ) 1.P P&amp;P Excellence</t>
  </si>
  <si>
    <t>แผนงาน (15)</t>
  </si>
  <si>
    <t>(     ) 2. วิชาการ/พัฒนาศักยภาพบุคลากร</t>
  </si>
  <si>
    <t>(     ) 3.1บริการส่งเสริมป้องกัน</t>
  </si>
  <si>
    <t>(     ) 3.2บริการควบคุมป้องกันโรค</t>
  </si>
  <si>
    <t>(     ) 3.4บริการรักษาพยาบาล</t>
  </si>
  <si>
    <t>(     ) 3.5บริการฟื้นฟูสภาพ</t>
  </si>
  <si>
    <t>(     ) 3.3บริการคุ้มครองผู้บริโภค</t>
  </si>
  <si>
    <t xml:space="preserve">                                 บันทึกข้อความ</t>
  </si>
  <si>
    <t>เงินบำรุง</t>
  </si>
  <si>
    <t>อปท./กองทุนตำบล</t>
  </si>
  <si>
    <t>แหล่งอื่น ๆ (ระบุ...)</t>
  </si>
  <si>
    <t>จึงเรียนมาเพื่อโปรดพิจารณาลงนามอนุมัติ  เพื่อดำเนินการต่อไป</t>
  </si>
  <si>
    <t>จำแนกตามยุทธศาสตร์  4  Excellence</t>
  </si>
  <si>
    <t xml:space="preserve"> - ค่ายาและเวชภัณฑ์ไม่ใช่ยา</t>
  </si>
  <si>
    <t xml:space="preserve"> - ด้านบุคลากร</t>
  </si>
  <si>
    <t xml:space="preserve"> - ครุภัณฑ์/สิ่งก่อสร้าง</t>
  </si>
  <si>
    <t>รายการ</t>
  </si>
  <si>
    <t>รายได้ UC</t>
  </si>
  <si>
    <t>รายได้จาก  EMS</t>
  </si>
  <si>
    <t>รายได้ค่ารักษาเบิกต้นสังกัด</t>
  </si>
  <si>
    <t>รายได้ค่ารักษา อปท.</t>
  </si>
  <si>
    <t>รายได้ค่ารักษาเบิกจ่ายตรงกรมบัญชีกลาง</t>
  </si>
  <si>
    <t>รายได้ประกันสังคม</t>
  </si>
  <si>
    <t>รายได้แรงงานต่างด้าว</t>
  </si>
  <si>
    <t>รายได้ค่ารักษาและบริการอื่น ๆ</t>
  </si>
  <si>
    <t>รายได้งบประมาณส่วนบุคลากร</t>
  </si>
  <si>
    <t>รายได้อื่น</t>
  </si>
  <si>
    <t>รายได้งบลงทุน</t>
  </si>
  <si>
    <t>รวมรายได้</t>
  </si>
  <si>
    <t>ต้นทุนยา</t>
  </si>
  <si>
    <t>ต้นทุนเวชภัณฑ์มิใช่ยาและวัสดุการแพทย์</t>
  </si>
  <si>
    <t>ต้นทุนวัสดุทันตกรรม</t>
  </si>
  <si>
    <t>ต้นทุนวัสดุวิทยาศาสตร์การแพทย์</t>
  </si>
  <si>
    <t>เงินเดือนและค่าจ้างประจำ</t>
  </si>
  <si>
    <t>ค่าตอบแทน</t>
  </si>
  <si>
    <t xml:space="preserve">ค่าใช้จ่ายบุคลากรอื่น </t>
  </si>
  <si>
    <t>ค่าใช้สอย</t>
  </si>
  <si>
    <t xml:space="preserve">ค่าสาธารณูปโภค </t>
  </si>
  <si>
    <t xml:space="preserve">วัสดุใช้ไป </t>
  </si>
  <si>
    <t>ค่าเสื่อมราคาและค่าตัดจำหน่าย</t>
  </si>
  <si>
    <t>หนี้สูญและสงสัยจะสูญ</t>
  </si>
  <si>
    <t>ค่าใช้จ่ายอื่น</t>
  </si>
  <si>
    <t>รวมค่าใช้จ่าย</t>
  </si>
  <si>
    <t>ประมาณการรายได้</t>
  </si>
  <si>
    <t>ประมาณการรายจ่าย</t>
  </si>
  <si>
    <t>( /  ) 4.Govermance Excellence</t>
  </si>
  <si>
    <t>(  /  ) 1.บริหารจัดการ</t>
  </si>
  <si>
    <t>อปท. /กองทุน</t>
  </si>
  <si>
    <t>แหล่งอื่นๆ (ระบุ)</t>
  </si>
  <si>
    <t>ได้ร่วมกันจัดทำแผนรายจ่ายประจำขั้นพื้นฐาน   ปีงบประมาณ 2564  เสร็จเรียบร้อยแล้ว รายละเอียดตามเอกสารที่แนบมาพร้อมนี้</t>
  </si>
  <si>
    <t xml:space="preserve">  UC 64 </t>
  </si>
  <si>
    <t>UC 64</t>
  </si>
  <si>
    <t>C64 การบริหารจัดการทรัพยากรด้านสุขภาพมีประสิทธิภาพ</t>
  </si>
  <si>
    <t xml:space="preserve">พัฒนาระบบบริหารจัดการทรัพยากรด้านสุขภาพ และบริหารทั่วไป </t>
  </si>
  <si>
    <t>ภาคผนวก</t>
  </si>
  <si>
    <t>1. รายละเอียดครุภัณฑ์สิ่งก่อสร้าง</t>
  </si>
  <si>
    <t>ต.ค.63-ก.ย.64</t>
  </si>
  <si>
    <t>6 คน</t>
  </si>
  <si>
    <t>12 คน</t>
  </si>
  <si>
    <t>1.โครงการสนับสนุนค่าใช้จ่ายด้านบุคลากร</t>
  </si>
  <si>
    <t>12 ครั้ง</t>
  </si>
  <si>
    <t>1 ครั้ง</t>
  </si>
  <si>
    <t xml:space="preserve"> มิ.ย.64</t>
  </si>
  <si>
    <t xml:space="preserve"> 1 ครั้ง</t>
  </si>
  <si>
    <t>สัปดาห์ละ 1 ครั้ง</t>
  </si>
  <si>
    <t>11 คัน</t>
  </si>
  <si>
    <t xml:space="preserve"> ก.ค.64</t>
  </si>
  <si>
    <t xml:space="preserve"> ก.ย.64</t>
  </si>
  <si>
    <t xml:space="preserve">  4 ครั้ง </t>
  </si>
  <si>
    <t>12 ครั้ง/1ปี</t>
  </si>
  <si>
    <t>2 ครั้ง/1ปี</t>
  </si>
  <si>
    <t>1 ครั้ง/1ปี</t>
  </si>
  <si>
    <t>3 คน</t>
  </si>
  <si>
    <t xml:space="preserve">  - ค่าวัสดุสิ้นเปลืองต่างๆ</t>
  </si>
  <si>
    <t>1 งาน</t>
  </si>
  <si>
    <t>2.โครงการสนับสนุนหน่วยงานเพื่อให้สามารถปฎิบัติงานได้ตามภาระกิจ</t>
  </si>
  <si>
    <t>1 เครื่อง</t>
  </si>
  <si>
    <t>4.โครงการพัฒนาโครงสร้างเพื่อสนับสนุนการปฏิบัติภารกิจของโรงพยาบาล (งานก่อสร้าง)</t>
  </si>
  <si>
    <t>5.เงินตามจ่าย รพศ. เพื่อสนับสนุนด้านการตรวจรักษา วินิจฉัย</t>
  </si>
  <si>
    <t>275 รายการ</t>
  </si>
  <si>
    <t>2 รายการ</t>
  </si>
  <si>
    <t>27 รายการ</t>
  </si>
  <si>
    <t>89 รายการ</t>
  </si>
  <si>
    <t>192 รายการ</t>
  </si>
  <si>
    <t>8 รายการ</t>
  </si>
  <si>
    <t>5 รายการ</t>
  </si>
  <si>
    <t>6.โครงการจัดซื้อจัดหายาและเวชภัณฑ์ ตามแผนของกลุ่มงานเภสัชกรรม</t>
  </si>
  <si>
    <t>งานจ่ายกลาง</t>
  </si>
  <si>
    <t>งานโภชนาการ</t>
  </si>
  <si>
    <t>กลุ่มงานเภสัชกรรม</t>
  </si>
  <si>
    <t>198 รายการ</t>
  </si>
  <si>
    <t>7.โครงการการจัดซื้อวัสดุและครุภัณฑ์คอมพิวเตอร์</t>
  </si>
  <si>
    <t>ต.ค.-ธ.ค.63</t>
  </si>
  <si>
    <t>1 รายการ</t>
  </si>
  <si>
    <t>2 งาน</t>
  </si>
  <si>
    <t xml:space="preserve"> แผนรายจ่ายประจำขั้นพื้นฐาน ของเครือข่ายบริการสุขภาพอำเภอโป่งน้ำร้อน จังหวัดจันทบุรี</t>
  </si>
  <si>
    <t xml:space="preserve">ด้วย เครือข่ายบริการสุขภาพอำเภอโป่งน้ำร้อน ประกอบด้วยโรงพยาบาลโป่งน้ำร้อน และรพ.สต. จำนวน  8  แห่ง </t>
  </si>
  <si>
    <t>สาธารณสุขอำเภอโป่งน้ำร้อน</t>
  </si>
  <si>
    <t>ผู้อำนวยการโรงพยาบาลโป่งน้ำร้อน</t>
  </si>
  <si>
    <t>CUP รพ.โป่งน้ำร้อน</t>
  </si>
  <si>
    <t>รพ.สต. 8 แห่ง</t>
  </si>
  <si>
    <t xml:space="preserve">  เครือข่ายบริการสุขภาพอำเภอโป่งน้ำร้อน จังหวัดจันทบุรี</t>
  </si>
  <si>
    <t>รพ.โป่งน้ำร้อน</t>
  </si>
  <si>
    <t>รวม CUP โป่งน้ำร้อน</t>
  </si>
  <si>
    <t>12. เงินตามโครงการเสนอขอจากท้องถิ่น</t>
  </si>
  <si>
    <t>ค่าจ้างชั่วคราว/พกส./ค่าจ้างเหมาบุคลากรอื่น</t>
  </si>
  <si>
    <t>9. งบค่าเสื่อมสปสช./งบลงทุนสป.(รพ.สต.)</t>
  </si>
  <si>
    <t>8. งบค่าเสื่อมสปสช./งบลงทุนสป.(รพ.)</t>
  </si>
  <si>
    <t xml:space="preserve"> สรุปงบประมาณแผนรายจ่ายประจำขั้นพื้นฐานของเครือข่ายบริการสุขภาพอำเภอโป่งน้ำร้อน จังหวัดจันทบุรี   ปีงบประมาณ 2564</t>
  </si>
  <si>
    <t>แผนรายจ่ายประจำขั้นพื้นฐานของเครือข่ายบริการสุขภาพอำเภอโป่งน้ำร้อน จังหวัดจันทบุรี ปีงบประมาณ 2564</t>
  </si>
  <si>
    <t>64 คน</t>
  </si>
  <si>
    <t>17 คน</t>
  </si>
  <si>
    <t>84 คน</t>
  </si>
  <si>
    <t>189 คน</t>
  </si>
  <si>
    <t>2 คน</t>
  </si>
  <si>
    <t>10 คน</t>
  </si>
  <si>
    <t>50 คน</t>
  </si>
  <si>
    <t>7 คัน</t>
  </si>
  <si>
    <t>ม.ค.,ก.ค.64</t>
  </si>
  <si>
    <t>ม.ค.-มี.ค.64</t>
  </si>
  <si>
    <t>เม.ย.-มิ.ย.64</t>
  </si>
  <si>
    <t>มิ.ย.-ก.ย.64</t>
  </si>
  <si>
    <t xml:space="preserve"> 9. รายได้อื่น</t>
  </si>
  <si>
    <t xml:space="preserve"> 8. รายได้ค่ารักษาและบริการอื่น ๆ</t>
  </si>
  <si>
    <t xml:space="preserve"> 7. รายได้แรงงานต่างด้าว</t>
  </si>
  <si>
    <t xml:space="preserve"> 6. รายได้ประกันสังคม</t>
  </si>
  <si>
    <t xml:space="preserve"> 5. รายได้ค่ารักษาเบิกจ่ายตรงกรมบัญชีกลาง</t>
  </si>
  <si>
    <t xml:space="preserve"> 4. รายได้ค่ารักษา อปท.</t>
  </si>
  <si>
    <t xml:space="preserve"> 3. รายได้ค่ารักษาเบิกต้นสังกัด</t>
  </si>
  <si>
    <t xml:space="preserve"> 2. รายได้จาก  EMS</t>
  </si>
  <si>
    <t xml:space="preserve"> 1. รายได้ UC</t>
  </si>
  <si>
    <t xml:space="preserve">  เครือข่ายบริการสุขภาพอำเภอโป่งน้ำร้อน  จังหวัดจันทบุรี</t>
  </si>
  <si>
    <t>ม.ค.-ก.ย.63</t>
  </si>
  <si>
    <t>E-mail : ceopongnamron@gmail.com</t>
  </si>
  <si>
    <t>แผนการบริหารจัดการด้านยาและเวชภัณฑ์ เครือข่ายบริการสุขภาพอำเภอโป่งน้ำร้อน จังหวัดจันทบุรี ปีงบประมาณ 2564</t>
  </si>
  <si>
    <t>แผนการจัดซื้อจัดจ้าง วัสดุ/ครุภัณฑ์/สิ่งก่อสร้าง เครือข่ายบริการสุขภาพอำเภอโป่งน้ำร้อน จังหวัดจันทบุรี ปีงบประมาณ 2564</t>
  </si>
  <si>
    <t>จัดซื้อยาทั่วไป</t>
  </si>
  <si>
    <t>จัดซื้อยาทางทันตกรรม</t>
  </si>
  <si>
    <t>จัดซื้อยาสมุนไพร</t>
  </si>
  <si>
    <t>จัดซื้อวัสดุการแพทย์</t>
  </si>
  <si>
    <t>จัดซื้อวัสดุวิทยาศาสตร์การแพทย์</t>
  </si>
  <si>
    <t>จัดซื้อวัสดุทันตกรรม</t>
  </si>
  <si>
    <t>จัดซื้อวัสดุเภสัชกรรม</t>
  </si>
  <si>
    <t>จัดซื้อเภสัชเคมีภัณฑ์</t>
  </si>
  <si>
    <t>ก่อสร้างร้านอาหาร</t>
  </si>
  <si>
    <t>15 รายการ</t>
  </si>
  <si>
    <t>แผนจัดซื้อจัดจ้าง วัสดุ/ครุภัณฑ์คอมพิวเตอร์ เครือข่ายบริการสุขภาพอำเภอโป่งน้ำร้อน จังหวัดจันทบุรี ปีงบประมาณ 2564</t>
  </si>
  <si>
    <t>19 รายการ</t>
  </si>
  <si>
    <t>SWHUB16</t>
  </si>
  <si>
    <t>SWHUB24</t>
  </si>
  <si>
    <t>AccessPoint</t>
  </si>
  <si>
    <t>เครื่องสำรองไฟฟ้า</t>
  </si>
  <si>
    <t>LED19"</t>
  </si>
  <si>
    <t>LED21.5"</t>
  </si>
  <si>
    <t>เครื่องพิมพ์แบบฉีดหมึกพร้อมติดตั้งถัง</t>
  </si>
  <si>
    <t xml:space="preserve">เครื่องพิมพ์ชนิดเลเชอร์/ชนิด LED </t>
  </si>
  <si>
    <t xml:space="preserve">เครื่องคอมพิวเตอร์โน้ตบุ๊ค </t>
  </si>
  <si>
    <t>เครื่องคอมพิวเตอร์</t>
  </si>
  <si>
    <t>อุปกรณ์ค้นหาเส้นทางเครือข่าย</t>
  </si>
  <si>
    <t>คอมพิวเตอร์แท็ปเล็ต แบบที่ 2</t>
  </si>
  <si>
    <t>Dot Matrix Printer แบบแคร่สั้น</t>
  </si>
  <si>
    <t>เครื่องพิมพ์แบบใช้ความร้อน (Thermal Printer)</t>
  </si>
  <si>
    <t>สแกนเนอร์  แบบที่ 2</t>
  </si>
  <si>
    <t>สแกนเนอร์  แบบที่ 3</t>
  </si>
  <si>
    <t>Printer</t>
  </si>
  <si>
    <t>34 เครื่อง</t>
  </si>
  <si>
    <t>10 เครื่อง</t>
  </si>
  <si>
    <t>2 เครื่อง</t>
  </si>
  <si>
    <t>19 เครื่อง</t>
  </si>
  <si>
    <t>5 เครื่อง</t>
  </si>
  <si>
    <t>เครื่องพิมพ์ Multifunction แบบฉีดหมึกพร้อมติดตั้งถังหมึกพิมพ์ (Ink Tank Printer)</t>
  </si>
  <si>
    <t>Smart card</t>
  </si>
  <si>
    <t>4 เครื่อง</t>
  </si>
  <si>
    <t>9 เครื่อง</t>
  </si>
  <si>
    <t>คอมพิวเตอร์</t>
  </si>
  <si>
    <t>รพ.สต.บ้านวังกระทิง</t>
  </si>
  <si>
    <t>1 รพ.สต.</t>
  </si>
  <si>
    <t>10. รายจ่ายพื้นฐาน รพ.สต.บ้านวังกระทิง</t>
  </si>
  <si>
    <t xml:space="preserve"> - ค่าสาธารณูปโภค</t>
  </si>
  <si>
    <t>11. รายจ่ายพื้นฐาน รพ.สต.หนองตาคง</t>
  </si>
  <si>
    <t>4 รายการ</t>
  </si>
  <si>
    <t>5 คน</t>
  </si>
  <si>
    <t>รพ.สต.หนองตาคง</t>
  </si>
  <si>
    <t>รพ.สต.บ้านคลองใหญ่</t>
  </si>
  <si>
    <t>1 คัน</t>
  </si>
  <si>
    <t>ก่อสร้างโรงจอดรถห้องฉุกเฉิน</t>
  </si>
  <si>
    <t>งานเปลี่ยนหม้อแปลง ขนาด 400 kva พร้อมติดตั้ง</t>
  </si>
  <si>
    <t>เครื่องล้างจาน</t>
  </si>
  <si>
    <t>ม.ค.-ก.ย.64</t>
  </si>
  <si>
    <t>ต.ค.63-มิ.ย.64</t>
  </si>
  <si>
    <t>เม.ย.-ก.ย.64</t>
  </si>
  <si>
    <t xml:space="preserve">  1) ค่าไฟฟ้า</t>
  </si>
  <si>
    <t xml:space="preserve">  2) ค่าน้ำประปา</t>
  </si>
  <si>
    <t xml:space="preserve">  3) ค่าโทรศัพท์+อินเตอร์เนท</t>
  </si>
  <si>
    <t xml:space="preserve">  4) ค่าไปรษณีย์</t>
  </si>
  <si>
    <t xml:space="preserve"> - ค่าน้ำมันเชื้อเพลิงและหล่อลื่น</t>
  </si>
  <si>
    <t xml:space="preserve"> - ค่าจ้างเหมาบริการ</t>
  </si>
  <si>
    <t xml:space="preserve">  1) นวดแบ่งเปอร์เซ็นต์</t>
  </si>
  <si>
    <t xml:space="preserve">  2) บำรุงรักษาเครื่องกำเนิดไฟฟ้า </t>
  </si>
  <si>
    <t xml:space="preserve">  3) บำรุงรักษาหม้อแปลง</t>
  </si>
  <si>
    <t xml:space="preserve">  4) บำรุงรักษาระบบสายล่อฟ้า</t>
  </si>
  <si>
    <t xml:space="preserve">  5) เปลี่ยนสารกรองน้ำ</t>
  </si>
  <si>
    <t xml:space="preserve">  6) กำจัดขยะติดเชื้อ</t>
  </si>
  <si>
    <t xml:space="preserve">  7) พรบ.+ประกัน รถพยาบาลและรถราชการ</t>
  </si>
  <si>
    <t xml:space="preserve">  8) กำจัดปลวก</t>
  </si>
  <si>
    <t xml:space="preserve">  9) ถ่ายเอกสาร</t>
  </si>
  <si>
    <t xml:space="preserve">  10) ค่าต่อสัญญาดูแลระบบ GPS รถ 5 คันคันละ 3400</t>
  </si>
  <si>
    <t xml:space="preserve">  11) แผนบำรุงรักษาเครื่องปรับอากาศ</t>
  </si>
  <si>
    <t xml:space="preserve">  12) ค่าจ้างเหมาบริการอื่นๆ</t>
  </si>
  <si>
    <t xml:space="preserve">  13) ค่าเช่า PACS รายเดือน</t>
  </si>
  <si>
    <t xml:space="preserve">แผนประมาณการรายได้และค่าใช้จ่าย ปีงบประมาณ 2564 </t>
  </si>
  <si>
    <t>แหล่งที่มา จาก Planfin ปีงบประมาณ 2564 (หลังปรับลดรายได้ UC ตามงบประมาณที่ใช้ได้จริง)</t>
  </si>
  <si>
    <t>แผนประมาณการรายได้และค่าใช้จ่าย ปีงบประมาณ 2564 (Planfin ปีงบประมาณ 2564)</t>
  </si>
  <si>
    <t xml:space="preserve"> - ค่าจ้าง ค่าตอบแทน บุคลากร</t>
  </si>
  <si>
    <t xml:space="preserve">  1) ค่าจ้าง พกส.</t>
  </si>
  <si>
    <t xml:space="preserve">  2) ค่าจ้างลูกจ้างชั่วคราว</t>
  </si>
  <si>
    <t xml:space="preserve">  3) ค่าจ้างลูกจ้างชั่วคราวรายวัน</t>
  </si>
  <si>
    <t xml:space="preserve">  4) สมทบประกันสังคม</t>
  </si>
  <si>
    <t xml:space="preserve">  5) ค่าตอบแทน ฉบับ 11</t>
  </si>
  <si>
    <t xml:space="preserve">  6) พตส. นักเรียนทุน</t>
  </si>
  <si>
    <t xml:space="preserve">  7) เงินไม่ทำเวชฯ</t>
  </si>
  <si>
    <t xml:space="preserve">  8) ค่าตอบแทนล่วงเวลาทั้งหมด</t>
  </si>
  <si>
    <t xml:space="preserve">  9) ชันสูตรพลิกศพ</t>
  </si>
  <si>
    <t xml:space="preserve">  10) ปฐมนิเทศ ขรก.ใหม่</t>
  </si>
  <si>
    <t xml:space="preserve">  11) อบรมพัฒนาตามหนังสือสั่งการ (นอกแผน)</t>
  </si>
  <si>
    <t xml:space="preserve">  12) ส่งนักเรียนพยาบาล ปีการศึกษา 64 จำนวน 2 คน และ X-ray จำนวน 1 คน</t>
  </si>
  <si>
    <t xml:space="preserve">  14) จัดระเบียบสายเคเบิล/โทรศัพท์</t>
  </si>
  <si>
    <t xml:space="preserve">  15) Maintenance เครื่อง x-ray (เครื่องปี2561 ดูแลฟรี 2562-2564)</t>
  </si>
  <si>
    <t xml:space="preserve">  16) Maintenance เครื่อง Ultrasound</t>
  </si>
  <si>
    <t xml:space="preserve">  17) ค่าจ้างสอบเทียบเครื่องมือกายภาพ</t>
  </si>
  <si>
    <t xml:space="preserve">  18) ซ่อมแซมยานพาหนะ</t>
  </si>
  <si>
    <t xml:space="preserve">  19) ซ่อมแซมครุภัณฑ์สิ่งก่อสร้าง</t>
  </si>
  <si>
    <t xml:space="preserve">  20) ปรับปรุงห้องแยก W2</t>
  </si>
  <si>
    <t xml:space="preserve">  22) งานปรับปรุงภูมิทัศน์</t>
  </si>
  <si>
    <t xml:space="preserve">  23) ปรับปรุงหลังคาเชื่อม W1+ER</t>
  </si>
  <si>
    <t xml:space="preserve">  24) งานตีเส้นจราจร</t>
  </si>
  <si>
    <t xml:space="preserve">  25) ปรับปรุงห้องทันตกรรม</t>
  </si>
  <si>
    <t xml:space="preserve">  26) งานจัดเก็บสายไฟบนอาคารให้เป็นระเบียบ</t>
  </si>
  <si>
    <t xml:space="preserve">  27) งานทาสีเพดานหน้า NCD</t>
  </si>
  <si>
    <t xml:space="preserve">  28) งานทาสี W2</t>
  </si>
  <si>
    <t xml:space="preserve">  29) ปรับปรุงห้องให้บริการ PCC</t>
  </si>
  <si>
    <t xml:space="preserve">  30) ซ่อม counter จ่ายยา ห้องยานอก</t>
  </si>
  <si>
    <t xml:space="preserve">  1) วัสดุสำนักงาน</t>
  </si>
  <si>
    <t xml:space="preserve">  2) วัสดุงานบ้านงานครัว(บริหาร)</t>
  </si>
  <si>
    <t xml:space="preserve">  3) วัสดุคอมพิวเตอร์ (หมึกปรินท์เตอร์)</t>
  </si>
  <si>
    <t xml:space="preserve">  4) วัสดุก่อสร้าง</t>
  </si>
  <si>
    <t xml:space="preserve">  5) วัสดุไฟฟ้าและวิทยุ</t>
  </si>
  <si>
    <t xml:space="preserve">  6) วัสดุการเกษตร</t>
  </si>
  <si>
    <t xml:space="preserve">  7) วัสดุการแพทย์(เฉพาะบริหาร)</t>
  </si>
  <si>
    <t xml:space="preserve">  8) วัสดุ ตัดเย็บ (ประมาณการ)</t>
  </si>
  <si>
    <t xml:space="preserve">  9) วัสดุบริโภค (ประมาณการ)</t>
  </si>
  <si>
    <t>ม.ค.-เม.ย.64</t>
  </si>
  <si>
    <t xml:space="preserve">  1) ก่อสร้างโรงจอดรถห้องฉุกเฉิน</t>
  </si>
  <si>
    <t xml:space="preserve">  4) ก่อสร้างร้านอาหาร</t>
  </si>
  <si>
    <t xml:space="preserve">  1) เงินตามจ่ายค่าตรวจทางห้องปฏิบัติการ</t>
  </si>
  <si>
    <t xml:space="preserve">  2) เงินตามจ่ายค่าบริการทางโลหิต</t>
  </si>
  <si>
    <t xml:space="preserve">  3) เงินตามจ่ายค่า CT scan</t>
  </si>
  <si>
    <t xml:space="preserve">  4) เงินตามจ่ายค่าพยาธิวิทยา</t>
  </si>
  <si>
    <t xml:space="preserve">  5) เงินตามจ่ายค่าตรวจ pap smear</t>
  </si>
  <si>
    <t xml:space="preserve">  6) เงินตามจ่ายค่าตรวจ MRI</t>
  </si>
  <si>
    <t xml:space="preserve">  7) เงินตามจ่ายอื่นๆ เช่น uc นอก cup ต่างอำเภอ</t>
  </si>
  <si>
    <t xml:space="preserve">  1) จัดซื้อยาทั่วไป</t>
  </si>
  <si>
    <t xml:space="preserve">  2) จัดซื้อยาทางทันตกรรม</t>
  </si>
  <si>
    <t xml:space="preserve">  3) จัดซื้อยาสมุนไพร</t>
  </si>
  <si>
    <t xml:space="preserve">  4) จัดซื้อวัสดุการแพทย์</t>
  </si>
  <si>
    <t xml:space="preserve">  5) จัดซื้อวัสดุวิทยาศาสตร์การแพทย์</t>
  </si>
  <si>
    <t xml:space="preserve">  6) จัดซื้อวัสดุทันตกรรม</t>
  </si>
  <si>
    <t xml:space="preserve">  7) จัดซื้อวัสดุเภสัชกรรม</t>
  </si>
  <si>
    <t xml:space="preserve">  8) จัดซื้อเภสัชเคมีภัณฑ์</t>
  </si>
  <si>
    <t xml:space="preserve">  1) แผนคอมพิวเตอร์ที่ขออนุมัติจาก สสจ.</t>
  </si>
  <si>
    <t xml:space="preserve">  2) แผนคอมพิวเตอร์ของโรงพยาบาลเอง</t>
  </si>
  <si>
    <t xml:space="preserve">  1) ครุภัณฑ์</t>
  </si>
  <si>
    <t xml:space="preserve">  2) สิ่งก่อสร้าง 1 รายการ</t>
  </si>
  <si>
    <t xml:space="preserve">  3) งบสนับสนุน รพ.สต. (ชดเชยค่าเสื่อม)</t>
  </si>
  <si>
    <t xml:space="preserve">  1) ค่าสาธารณูปโภค</t>
  </si>
  <si>
    <t xml:space="preserve">  2) ค่าวัสดุ</t>
  </si>
  <si>
    <t xml:space="preserve">  3) ค่าตอบแทน จนท.(รวม ฉ.11 , พตส.)</t>
  </si>
  <si>
    <t xml:space="preserve">  4) ค่าจ้าง ลูกจ้าง (รวม พกส.)</t>
  </si>
  <si>
    <t xml:space="preserve">  5) ค่าจ้างเหมา</t>
  </si>
  <si>
    <t xml:space="preserve">  6) ค่าประกันสังคม (ส่วนของนายจ้าง)</t>
  </si>
  <si>
    <t xml:space="preserve">  7) ค่าครุภัณฑ์</t>
  </si>
  <si>
    <t xml:space="preserve">  8) ค่าใช่สอยอื่นๆ</t>
  </si>
  <si>
    <t>12. รายจ่ายพื้นฐาน รพ.สต.บ้านโป่งน้ำร้อน</t>
  </si>
  <si>
    <t>7 คน</t>
  </si>
  <si>
    <t>13. รายจ่ายพื้นฐาน รพ.สต.บ้านคลองใหญ่</t>
  </si>
  <si>
    <t>14. รายจ่ายพื้นฐาน รพ.สต.บ้านซับตาเมา</t>
  </si>
  <si>
    <t>15. รายจ่ายพื้นฐาน รพ.สต.บ้านบึงชนัง</t>
  </si>
  <si>
    <t>4 คน</t>
  </si>
  <si>
    <t>16. รายจ่ายพื้นฐาน รพ.สต.บ้านเทพนิมิต</t>
  </si>
  <si>
    <t>17. รายจ่ายพื้นฐาน รพ.สต.บ้านคลองบอน</t>
  </si>
  <si>
    <t>กลุ่มงานบริหารทั่วไป</t>
  </si>
  <si>
    <t>รพ.สต.บ้านโป่งน้ำร้อน</t>
  </si>
  <si>
    <t>รพ.สต.บ้านซับตาเมา</t>
  </si>
  <si>
    <t>รพ.สต.บ้านบึงชนัง</t>
  </si>
  <si>
    <t>รพ.สต.บ้านเทพนิมิต</t>
  </si>
  <si>
    <t>รพ.สต.บ้านคลองบอน</t>
  </si>
  <si>
    <t>รถบรรทุกดีเชลดับเบิ้ลแค็บ</t>
  </si>
  <si>
    <t xml:space="preserve">  2) ครุภัณฑ์ยานพาหนะและขนส่ง (รถ Ambulance กระบะ)</t>
  </si>
  <si>
    <t xml:space="preserve">  1) เครื่องล้างจาน</t>
  </si>
  <si>
    <t xml:space="preserve">  2) ครุภัณฑ์ยานพาหนะและขนส่ง(รถบรรทุกดีเชลดับเบิ้ลแค็บ)</t>
  </si>
  <si>
    <t xml:space="preserve">  3) งานเปลี่ยนหม้อแปลง ขนาด 400 kva พร้อมติดตั้ง</t>
  </si>
  <si>
    <t xml:space="preserve">  31) เงินสมทบโครงการ Matching fund</t>
  </si>
  <si>
    <t xml:space="preserve">  32) ปรับปรุงที่จอดรถด้านหลัง</t>
  </si>
  <si>
    <t xml:space="preserve">  33) ก่อสร้างห้องพัก พขร. ข้าง ER</t>
  </si>
  <si>
    <t xml:space="preserve">  34) ก่อสร้างห้องเก็บของ LR</t>
  </si>
  <si>
    <t xml:space="preserve">  35) ปรับปรุงห้องให้คำปรึกษา สำหรับผู้ป่วยที่มีปัญหาสุขภาพจิตและผู้ป่วยจิตเวช</t>
  </si>
  <si>
    <t xml:space="preserve">     (นายสายัณห์  ตรีผล)</t>
  </si>
  <si>
    <t xml:space="preserve">  (นายนันทวัช  เมตตากุลพิทักษ์)</t>
  </si>
  <si>
    <t>3. แผนการจัดซื้จัดจ้างคอมพิเตอร์</t>
  </si>
  <si>
    <t>8 รพ.สต.</t>
  </si>
  <si>
    <t>จัดซื้อวัสดุ/ครุภัณฑ์สำหรับ รพ.สต. ในพื้นที่</t>
  </si>
  <si>
    <t>โครงการจัดหาครุภัณฑ์เพื่อสนับสนุนการปฏิบัติภารกิจของโรงพยาบาล</t>
  </si>
  <si>
    <t>โครงการพัฒนาโครงสร้างเพื่อสนับสนุนการปฏิบัติภารกิจของโรงพยาบาล</t>
  </si>
  <si>
    <t>โครงการจัดหาครุภัณฑ์เพื่อสนับสนุนการปฏิบัติภารกิจของ รพ.สต.</t>
  </si>
  <si>
    <t xml:space="preserve">      2. แผนการบริหารด้านยาและเวชภัณฑ์</t>
  </si>
  <si>
    <t xml:space="preserve"> - งบดำเนินการตามแผนขั้นพื้นฐาน</t>
  </si>
  <si>
    <t>3.โครงการจัดหาครุภัณฑ์เพื่อสนับสนุนการปฏิบัติภารกิจของโรงพยาบาลโป่งน้ำร้อน</t>
  </si>
  <si>
    <r>
      <rPr>
        <b/>
        <sz val="16"/>
        <rFont val="TH SarabunIT๙"/>
        <family val="2"/>
      </rPr>
      <t>ส่วนราชการ</t>
    </r>
    <r>
      <rPr>
        <sz val="16"/>
        <rFont val="TH SarabunIT๙"/>
        <family val="2"/>
      </rPr>
      <t xml:space="preserve"> โรงพยาบาลโป่งน้ำร้อน อำเภอโป่งน้ำร้อน จังหวัดจันทบุรี</t>
    </r>
  </si>
  <si>
    <r>
      <t>เรื่อง</t>
    </r>
    <r>
      <rPr>
        <sz val="16"/>
        <rFont val="TH SarabunIT๙"/>
        <family val="2"/>
      </rPr>
      <t xml:space="preserve"> ขออนุมัติแผนรายจ่ายประจำขั้นพื้นฐาน  ปีงบประมาณ 2564</t>
    </r>
  </si>
  <si>
    <t>ประธานเครือข่ายบริการสุขภาพอำเภอโป่งน้ำร้อน</t>
  </si>
  <si>
    <t>โรงพยาบาลโป่งน้ำร้อน</t>
  </si>
  <si>
    <t xml:space="preserve">            A43 โครงการบริหารจัดการพื้นฐาน</t>
  </si>
  <si>
    <t>โครงการ (42+1)</t>
  </si>
  <si>
    <t>รวมงบรายจ่ายประจำขั้นพื้นฐาน</t>
  </si>
  <si>
    <t>10. รายได้งบลงทุน จากสปสช./กระทรวง</t>
  </si>
  <si>
    <t>11. เงินบำรุงคงเหลือ ณ 30 ก.ย. 63</t>
  </si>
  <si>
    <t xml:space="preserve">    - ค่าสาธารณูปโภค </t>
  </si>
  <si>
    <t xml:space="preserve">    - ค่าวัสดุ </t>
  </si>
  <si>
    <t xml:space="preserve">    - ค่าใช้จ่ายอื่นๆ </t>
  </si>
  <si>
    <t xml:space="preserve">    - ค่ายาและเวชภัณฑ์ไม่ใช่ยา </t>
  </si>
  <si>
    <t xml:space="preserve">    - ด้านบุคลากร </t>
  </si>
  <si>
    <t xml:space="preserve">    - ครุภัณฑ์/สิ่งก่อสร้าง(เงินบำรุง) </t>
  </si>
  <si>
    <t xml:space="preserve">    - งบค่าเสื่อม สปสช./กระทรวง</t>
  </si>
  <si>
    <t>รวมรายจ่ายประจำขั้นพื้นฐาน</t>
  </si>
  <si>
    <t>13. งบค่าเสื่อมฯ ส่วน 10% (เพิ่มเติม)</t>
  </si>
  <si>
    <t xml:space="preserve">  - งบสำรองเพื่อบริหารจัดการ/แก้ไขปัญหาและสนับสนุนนโยบาย</t>
  </si>
  <si>
    <t xml:space="preserve">  - งบดำเนินการตามแผนปฏิบัติการปี 64</t>
  </si>
  <si>
    <t xml:space="preserve">     - งบดำเนินการตามแผนปฏิบัติการปี 64</t>
  </si>
  <si>
    <t xml:space="preserve">     - งบสำรองเพื่อบริหารจัดการ/แก้ไขปัญหาและสนับสนุนนโยบาย</t>
  </si>
  <si>
    <r>
      <t xml:space="preserve">    ประจำปีงบประมาณ  </t>
    </r>
    <r>
      <rPr>
        <b/>
        <sz val="36"/>
        <rFont val="TH SarabunPSK"/>
        <family val="2"/>
      </rPr>
      <t>2564</t>
    </r>
  </si>
  <si>
    <t>ที่ จบ 0032.301/8856</t>
  </si>
  <si>
    <t xml:space="preserve">                                            วันที่  9 ธันวาคม 2563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</si>
</sst>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43" formatCode="_-* #,##0.00_-;\-* #,##0.00_-;_-* &quot;-&quot;??_-;_-@_-"/>
    <numFmt numFmtId="187" formatCode="_-&quot;฿&quot;* #,##0.00_-;\-&quot;฿&quot;* #,##0.00_-;_-&quot;฿&quot;* &quot;-&quot;??_-;_-@_-"/>
    <numFmt numFmtId="188" formatCode="#,##0_ ;[Red]\-#,##0&quot; &quot;"/>
    <numFmt numFmtId="189" formatCode="_-* #,##0_-;\-* #,##0_-;_-* &quot;-&quot;??_-;_-@_-"/>
    <numFmt numFmtId="190" formatCode="#,##0_ ;\-#,##0&quot; &quot;"/>
  </numFmts>
  <fonts count="54" x14ac:knownFonts="1">
    <font>
      <sz val="10"/>
      <name val="Arial"/>
      <charset val="222"/>
    </font>
    <font>
      <sz val="11"/>
      <color theme="1"/>
      <name val="Tahoma"/>
      <family val="2"/>
      <charset val="222"/>
      <scheme val="minor"/>
    </font>
    <font>
      <sz val="11"/>
      <color theme="1"/>
      <name val="Tahoma"/>
      <family val="2"/>
      <charset val="222"/>
      <scheme val="minor"/>
    </font>
    <font>
      <sz val="10"/>
      <name val="Arial"/>
      <family val="2"/>
    </font>
    <font>
      <sz val="16"/>
      <name val="TH SarabunPSK"/>
      <family val="2"/>
    </font>
    <font>
      <b/>
      <sz val="18"/>
      <name val="TH SarabunPSK"/>
      <family val="2"/>
    </font>
    <font>
      <b/>
      <sz val="16"/>
      <name val="TH SarabunPSK"/>
      <family val="2"/>
    </font>
    <font>
      <sz val="10"/>
      <name val="Arial"/>
      <family val="2"/>
    </font>
    <font>
      <sz val="16"/>
      <name val="TH SarabunIT๙"/>
      <family val="2"/>
    </font>
    <font>
      <sz val="10"/>
      <name val="JasmineUPC"/>
      <family val="1"/>
      <charset val="222"/>
    </font>
    <font>
      <b/>
      <sz val="24"/>
      <name val="JasmineUPC"/>
      <family val="1"/>
      <charset val="222"/>
    </font>
    <font>
      <b/>
      <sz val="16"/>
      <name val="TH SarabunIT๙"/>
      <family val="2"/>
    </font>
    <font>
      <sz val="10"/>
      <name val="TH SarabunPSK"/>
      <family val="2"/>
    </font>
    <font>
      <sz val="16"/>
      <color theme="1"/>
      <name val="TH SarabunPSK"/>
      <family val="2"/>
    </font>
    <font>
      <sz val="10"/>
      <name val="Arial"/>
      <family val="2"/>
    </font>
    <font>
      <b/>
      <sz val="13"/>
      <name val="TH SarabunPSK"/>
      <family val="2"/>
    </font>
    <font>
      <sz val="14"/>
      <name val="TH SarabunPSK"/>
      <family val="2"/>
    </font>
    <font>
      <b/>
      <sz val="20"/>
      <name val="TH SarabunPSK"/>
      <family val="2"/>
    </font>
    <font>
      <b/>
      <sz val="22"/>
      <name val="TH SarabunPSK"/>
      <family val="2"/>
    </font>
    <font>
      <sz val="18"/>
      <name val="TH SarabunPSK"/>
      <family val="2"/>
    </font>
    <font>
      <b/>
      <sz val="12"/>
      <name val="TH SarabunPSK"/>
      <family val="2"/>
    </font>
    <font>
      <b/>
      <sz val="16"/>
      <color rgb="FFFF0000"/>
      <name val="TH SarabunPSK"/>
      <family val="2"/>
    </font>
    <font>
      <b/>
      <sz val="26"/>
      <name val="TH SarabunPSK"/>
      <family val="2"/>
    </font>
    <font>
      <b/>
      <sz val="38"/>
      <name val="TH SarabunIT๙"/>
      <family val="2"/>
    </font>
    <font>
      <b/>
      <sz val="36"/>
      <name val="TH SarabunIT๙"/>
      <family val="2"/>
    </font>
    <font>
      <b/>
      <sz val="30"/>
      <name val="JasmineUPC"/>
      <family val="1"/>
      <charset val="222"/>
    </font>
    <font>
      <b/>
      <sz val="14"/>
      <name val="TH SarabunPSK"/>
      <family val="2"/>
    </font>
    <font>
      <sz val="14"/>
      <color indexed="8"/>
      <name val="TH SarabunPSK"/>
      <family val="2"/>
    </font>
    <font>
      <sz val="11"/>
      <color indexed="8"/>
      <name val="Tahoma"/>
      <family val="2"/>
      <charset val="222"/>
    </font>
    <font>
      <b/>
      <sz val="14"/>
      <color indexed="8"/>
      <name val="TH SarabunPSK"/>
      <family val="2"/>
    </font>
    <font>
      <sz val="14"/>
      <name val="Arial"/>
      <family val="2"/>
    </font>
    <font>
      <b/>
      <sz val="48"/>
      <name val="TH SarabunPSK"/>
      <family val="2"/>
    </font>
    <font>
      <sz val="14"/>
      <name val="Cordia New"/>
      <family val="2"/>
    </font>
    <font>
      <b/>
      <sz val="16"/>
      <color indexed="8"/>
      <name val="TH SarabunPSK"/>
      <family val="2"/>
    </font>
    <font>
      <b/>
      <u/>
      <sz val="16"/>
      <color indexed="8"/>
      <name val="TH SarabunPSK"/>
      <family val="2"/>
    </font>
    <font>
      <sz val="16"/>
      <color indexed="8"/>
      <name val="TH SarabunPSK"/>
      <family val="2"/>
    </font>
    <font>
      <sz val="11"/>
      <color theme="1"/>
      <name val="Tahoma"/>
      <family val="2"/>
      <scheme val="minor"/>
    </font>
    <font>
      <sz val="10"/>
      <color indexed="8"/>
      <name val="Arial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u/>
      <sz val="9"/>
      <color indexed="81"/>
      <name val="Tahoma"/>
      <family val="2"/>
    </font>
    <font>
      <sz val="10"/>
      <color indexed="81"/>
      <name val="Tahoma"/>
      <family val="2"/>
    </font>
    <font>
      <sz val="11"/>
      <name val="TH SarabunPSK"/>
      <family val="2"/>
    </font>
    <font>
      <sz val="14"/>
      <name val="Tahoma"/>
      <family val="2"/>
      <charset val="222"/>
      <scheme val="minor"/>
    </font>
    <font>
      <sz val="10"/>
      <name val="Arial"/>
      <family val="2"/>
    </font>
    <font>
      <sz val="16"/>
      <name val="Arial"/>
      <family val="2"/>
    </font>
    <font>
      <b/>
      <sz val="20"/>
      <name val="TH SarabunIT๙"/>
      <family val="2"/>
    </font>
    <font>
      <b/>
      <sz val="18"/>
      <name val="TH SarabunIT๙"/>
      <family val="2"/>
    </font>
    <font>
      <sz val="28"/>
      <name val="TH SarabunPSK"/>
      <family val="2"/>
    </font>
    <font>
      <b/>
      <sz val="18"/>
      <color indexed="8"/>
      <name val="TH SarabunPSK"/>
      <family val="2"/>
    </font>
    <font>
      <b/>
      <sz val="18"/>
      <color theme="1"/>
      <name val="TH SarabunPSK"/>
      <family val="2"/>
    </font>
    <font>
      <u/>
      <sz val="16"/>
      <name val="TH SarabunPSK"/>
      <family val="2"/>
    </font>
    <font>
      <b/>
      <sz val="16"/>
      <color rgb="FF0070C0"/>
      <name val="TH SarabunPSK"/>
      <family val="2"/>
    </font>
    <font>
      <b/>
      <sz val="36"/>
      <name val="TH SarabunPSK"/>
      <family val="2"/>
    </font>
  </fonts>
  <fills count="8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FFC000"/>
        <bgColor indexed="64"/>
      </patternFill>
    </fill>
  </fills>
  <borders count="22">
    <border>
      <left/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</borders>
  <cellStyleXfs count="31">
    <xf numFmtId="0" fontId="0" fillId="0" borderId="0"/>
    <xf numFmtId="0" fontId="7" fillId="0" borderId="0"/>
    <xf numFmtId="43" fontId="3" fillId="0" borderId="0" applyFont="0" applyFill="0" applyBorder="0" applyAlignment="0" applyProtection="0"/>
    <xf numFmtId="0" fontId="7" fillId="0" borderId="0"/>
    <xf numFmtId="0" fontId="3" fillId="0" borderId="0"/>
    <xf numFmtId="0" fontId="3" fillId="0" borderId="0"/>
    <xf numFmtId="187" fontId="14" fillId="0" borderId="0" applyFont="0" applyFill="0" applyBorder="0" applyAlignment="0" applyProtection="0"/>
    <xf numFmtId="0" fontId="3" fillId="0" borderId="0"/>
    <xf numFmtId="187" fontId="3" fillId="0" borderId="0" applyFont="0" applyFill="0" applyBorder="0" applyAlignment="0" applyProtection="0"/>
    <xf numFmtId="187" fontId="3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3" fillId="0" borderId="0"/>
    <xf numFmtId="0" fontId="3" fillId="0" borderId="0"/>
    <xf numFmtId="0" fontId="3" fillId="0" borderId="0"/>
    <xf numFmtId="43" fontId="3" fillId="0" borderId="0" applyFont="0" applyFill="0" applyBorder="0" applyAlignment="0" applyProtection="0"/>
    <xf numFmtId="43" fontId="28" fillId="0" borderId="0" applyFont="0" applyFill="0" applyBorder="0" applyAlignment="0" applyProtection="0"/>
    <xf numFmtId="0" fontId="32" fillId="0" borderId="0"/>
    <xf numFmtId="0" fontId="1" fillId="0" borderId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36" fillId="0" borderId="0"/>
    <xf numFmtId="0" fontId="37" fillId="0" borderId="0"/>
    <xf numFmtId="0" fontId="36" fillId="0" borderId="0"/>
    <xf numFmtId="9" fontId="44" fillId="0" borderId="0" applyFont="0" applyFill="0" applyBorder="0" applyAlignment="0" applyProtection="0"/>
  </cellStyleXfs>
  <cellXfs count="336">
    <xf numFmtId="0" fontId="0" fillId="0" borderId="0" xfId="0"/>
    <xf numFmtId="0" fontId="4" fillId="0" borderId="0" xfId="0" applyFont="1"/>
    <xf numFmtId="0" fontId="9" fillId="0" borderId="0" xfId="0" applyFont="1"/>
    <xf numFmtId="0" fontId="10" fillId="0" borderId="0" xfId="0" applyFont="1" applyAlignment="1">
      <alignment horizontal="left"/>
    </xf>
    <xf numFmtId="0" fontId="10" fillId="0" borderId="0" xfId="0" applyFont="1"/>
    <xf numFmtId="0" fontId="12" fillId="0" borderId="0" xfId="0" applyFont="1"/>
    <xf numFmtId="0" fontId="8" fillId="0" borderId="0" xfId="5" applyFont="1"/>
    <xf numFmtId="0" fontId="8" fillId="0" borderId="0" xfId="5" applyFont="1" applyAlignment="1">
      <alignment horizontal="center"/>
    </xf>
    <xf numFmtId="3" fontId="8" fillId="0" borderId="0" xfId="5" applyNumberFormat="1" applyFont="1"/>
    <xf numFmtId="0" fontId="8" fillId="0" borderId="0" xfId="5" applyFont="1" applyBorder="1"/>
    <xf numFmtId="0" fontId="11" fillId="0" borderId="0" xfId="5" applyFont="1" applyFill="1" applyBorder="1"/>
    <xf numFmtId="0" fontId="4" fillId="0" borderId="0" xfId="0" applyFont="1" applyBorder="1"/>
    <xf numFmtId="0" fontId="6" fillId="0" borderId="0" xfId="5" applyFont="1" applyFill="1" applyBorder="1" applyAlignment="1">
      <alignment horizontal="right" vertical="top" wrapText="1"/>
    </xf>
    <xf numFmtId="0" fontId="5" fillId="0" borderId="0" xfId="5" applyFont="1" applyFill="1" applyBorder="1" applyAlignment="1">
      <alignment vertical="top" wrapText="1"/>
    </xf>
    <xf numFmtId="0" fontId="22" fillId="0" borderId="0" xfId="0" applyFont="1"/>
    <xf numFmtId="0" fontId="4" fillId="0" borderId="0" xfId="5" applyFont="1"/>
    <xf numFmtId="0" fontId="4" fillId="0" borderId="0" xfId="5" applyFont="1" applyBorder="1"/>
    <xf numFmtId="0" fontId="4" fillId="0" borderId="0" xfId="5" applyFont="1" applyAlignment="1">
      <alignment horizontal="center"/>
    </xf>
    <xf numFmtId="0" fontId="6" fillId="0" borderId="2" xfId="5" applyFont="1" applyFill="1" applyBorder="1" applyAlignment="1">
      <alignment vertical="top" wrapText="1"/>
    </xf>
    <xf numFmtId="0" fontId="4" fillId="0" borderId="0" xfId="11" applyFont="1"/>
    <xf numFmtId="0" fontId="6" fillId="0" borderId="0" xfId="11" applyFont="1" applyBorder="1" applyAlignment="1">
      <alignment horizontal="center"/>
    </xf>
    <xf numFmtId="4" fontId="4" fillId="0" borderId="0" xfId="11" applyNumberFormat="1" applyFont="1"/>
    <xf numFmtId="0" fontId="4" fillId="0" borderId="0" xfId="11" applyFont="1" applyBorder="1"/>
    <xf numFmtId="43" fontId="4" fillId="0" borderId="0" xfId="11" applyNumberFormat="1" applyFont="1"/>
    <xf numFmtId="0" fontId="6" fillId="0" borderId="0" xfId="5" applyFont="1" applyAlignment="1">
      <alignment horizontal="right"/>
    </xf>
    <xf numFmtId="0" fontId="4" fillId="0" borderId="0" xfId="5" applyFont="1" applyAlignment="1">
      <alignment horizontal="right"/>
    </xf>
    <xf numFmtId="0" fontId="27" fillId="0" borderId="0" xfId="19" applyFont="1"/>
    <xf numFmtId="0" fontId="29" fillId="0" borderId="0" xfId="19" applyFont="1"/>
    <xf numFmtId="43" fontId="27" fillId="0" borderId="0" xfId="21" applyFont="1" applyFill="1"/>
    <xf numFmtId="0" fontId="13" fillId="0" borderId="3" xfId="0" applyFont="1" applyFill="1" applyBorder="1"/>
    <xf numFmtId="0" fontId="6" fillId="0" borderId="0" xfId="11" applyFont="1"/>
    <xf numFmtId="0" fontId="6" fillId="0" borderId="0" xfId="11" applyFont="1" applyBorder="1" applyAlignment="1">
      <alignment horizontal="left"/>
    </xf>
    <xf numFmtId="0" fontId="6" fillId="0" borderId="0" xfId="11" applyFont="1" applyAlignment="1">
      <alignment horizontal="center"/>
    </xf>
    <xf numFmtId="0" fontId="4" fillId="0" borderId="0" xfId="11" applyFont="1" applyAlignment="1">
      <alignment horizontal="center"/>
    </xf>
    <xf numFmtId="0" fontId="20" fillId="0" borderId="0" xfId="11" applyFont="1" applyBorder="1" applyAlignment="1">
      <alignment horizontal="left"/>
    </xf>
    <xf numFmtId="0" fontId="20" fillId="0" borderId="0" xfId="11" applyFont="1" applyBorder="1"/>
    <xf numFmtId="0" fontId="5" fillId="0" borderId="0" xfId="11" applyFont="1"/>
    <xf numFmtId="0" fontId="6" fillId="0" borderId="4" xfId="11" applyFont="1" applyBorder="1" applyAlignment="1">
      <alignment horizontal="center"/>
    </xf>
    <xf numFmtId="0" fontId="6" fillId="0" borderId="1" xfId="11" applyFont="1" applyBorder="1" applyAlignment="1">
      <alignment horizontal="center"/>
    </xf>
    <xf numFmtId="0" fontId="15" fillId="0" borderId="5" xfId="11" applyFont="1" applyBorder="1" applyAlignment="1">
      <alignment horizontal="center" vertical="top" wrapText="1"/>
    </xf>
    <xf numFmtId="1" fontId="6" fillId="0" borderId="2" xfId="11" applyNumberFormat="1" applyFont="1" applyFill="1" applyBorder="1" applyAlignment="1">
      <alignment horizontal="center" vertical="top" wrapText="1"/>
    </xf>
    <xf numFmtId="0" fontId="4" fillId="0" borderId="0" xfId="11" applyFont="1" applyFill="1" applyAlignment="1">
      <alignment vertical="top"/>
    </xf>
    <xf numFmtId="1" fontId="4" fillId="0" borderId="3" xfId="11" applyNumberFormat="1" applyFont="1" applyFill="1" applyBorder="1" applyAlignment="1">
      <alignment horizontal="left" vertical="top"/>
    </xf>
    <xf numFmtId="0" fontId="6" fillId="0" borderId="3" xfId="11" applyFont="1" applyFill="1" applyBorder="1" applyAlignment="1">
      <alignment horizontal="center" vertical="center" wrapText="1"/>
    </xf>
    <xf numFmtId="0" fontId="4" fillId="0" borderId="3" xfId="11" applyFont="1" applyFill="1" applyBorder="1"/>
    <xf numFmtId="0" fontId="16" fillId="0" borderId="0" xfId="11" applyFont="1" applyFill="1"/>
    <xf numFmtId="0" fontId="4" fillId="0" borderId="3" xfId="11" applyFont="1" applyFill="1" applyBorder="1" applyAlignment="1">
      <alignment vertical="top"/>
    </xf>
    <xf numFmtId="0" fontId="4" fillId="0" borderId="3" xfId="11" applyFont="1" applyFill="1" applyBorder="1" applyAlignment="1">
      <alignment horizontal="center" vertical="top" wrapText="1"/>
    </xf>
    <xf numFmtId="0" fontId="24" fillId="0" borderId="0" xfId="5" applyFont="1" applyAlignment="1"/>
    <xf numFmtId="0" fontId="17" fillId="0" borderId="0" xfId="0" applyFont="1"/>
    <xf numFmtId="0" fontId="4" fillId="0" borderId="0" xfId="11" applyFont="1" applyFill="1"/>
    <xf numFmtId="3" fontId="4" fillId="0" borderId="2" xfId="5" applyNumberFormat="1" applyFont="1" applyFill="1" applyBorder="1" applyAlignment="1">
      <alignment horizontal="right" vertical="top" wrapText="1"/>
    </xf>
    <xf numFmtId="3" fontId="4" fillId="0" borderId="3" xfId="5" applyNumberFormat="1" applyFont="1" applyFill="1" applyBorder="1" applyAlignment="1">
      <alignment horizontal="right" vertical="top" wrapText="1"/>
    </xf>
    <xf numFmtId="3" fontId="4" fillId="0" borderId="3" xfId="0" applyNumberFormat="1" applyFont="1" applyBorder="1" applyAlignment="1">
      <alignment horizontal="right"/>
    </xf>
    <xf numFmtId="0" fontId="4" fillId="4" borderId="3" xfId="11" applyFont="1" applyFill="1" applyBorder="1" applyAlignment="1">
      <alignment horizontal="center" vertical="top" wrapText="1"/>
    </xf>
    <xf numFmtId="3" fontId="4" fillId="4" borderId="3" xfId="0" applyNumberFormat="1" applyFont="1" applyFill="1" applyBorder="1" applyAlignment="1">
      <alignment horizontal="right" vertical="top"/>
    </xf>
    <xf numFmtId="0" fontId="4" fillId="4" borderId="0" xfId="11" applyFont="1" applyFill="1" applyAlignment="1">
      <alignment vertical="top"/>
    </xf>
    <xf numFmtId="0" fontId="20" fillId="0" borderId="0" xfId="11" applyFont="1" applyBorder="1" applyAlignment="1">
      <alignment horizontal="center"/>
    </xf>
    <xf numFmtId="0" fontId="4" fillId="0" borderId="0" xfId="11" applyFont="1" applyBorder="1" applyAlignment="1">
      <alignment horizontal="center"/>
    </xf>
    <xf numFmtId="0" fontId="4" fillId="0" borderId="2" xfId="11" applyFont="1" applyFill="1" applyBorder="1" applyAlignment="1">
      <alignment horizontal="center" vertical="top"/>
    </xf>
    <xf numFmtId="0" fontId="4" fillId="0" borderId="3" xfId="5" applyFont="1" applyFill="1" applyBorder="1" applyAlignment="1">
      <alignment horizontal="center" vertical="top" wrapText="1"/>
    </xf>
    <xf numFmtId="3" fontId="4" fillId="0" borderId="3" xfId="0" applyNumberFormat="1" applyFont="1" applyBorder="1" applyAlignment="1">
      <alignment horizontal="right" vertical="top"/>
    </xf>
    <xf numFmtId="0" fontId="6" fillId="0" borderId="0" xfId="5" applyFont="1" applyBorder="1" applyAlignment="1">
      <alignment horizontal="center"/>
    </xf>
    <xf numFmtId="0" fontId="6" fillId="0" borderId="2" xfId="5" applyFont="1" applyFill="1" applyBorder="1" applyAlignment="1">
      <alignment horizontal="center" vertical="top" wrapText="1"/>
    </xf>
    <xf numFmtId="0" fontId="33" fillId="0" borderId="5" xfId="19" applyFont="1" applyBorder="1" applyAlignment="1">
      <alignment horizontal="center" vertical="center"/>
    </xf>
    <xf numFmtId="43" fontId="6" fillId="0" borderId="5" xfId="21" applyFont="1" applyFill="1" applyBorder="1" applyAlignment="1">
      <alignment horizontal="center" vertical="center" wrapText="1"/>
    </xf>
    <xf numFmtId="43" fontId="33" fillId="0" borderId="5" xfId="21" applyFont="1" applyFill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4" fillId="0" borderId="0" xfId="0" applyFont="1" applyBorder="1" applyAlignment="1">
      <alignment vertical="center"/>
    </xf>
    <xf numFmtId="0" fontId="27" fillId="0" borderId="0" xfId="19" applyFont="1" applyAlignment="1">
      <alignment vertical="center"/>
    </xf>
    <xf numFmtId="0" fontId="35" fillId="0" borderId="0" xfId="19" applyFont="1" applyAlignment="1">
      <alignment vertical="center"/>
    </xf>
    <xf numFmtId="0" fontId="34" fillId="0" borderId="2" xfId="19" applyFont="1" applyBorder="1" applyAlignment="1">
      <alignment horizontal="left" vertical="center"/>
    </xf>
    <xf numFmtId="0" fontId="35" fillId="0" borderId="3" xfId="19" applyFont="1" applyBorder="1"/>
    <xf numFmtId="0" fontId="35" fillId="0" borderId="16" xfId="19" applyFont="1" applyBorder="1"/>
    <xf numFmtId="3" fontId="13" fillId="4" borderId="3" xfId="24" applyNumberFormat="1" applyFont="1" applyFill="1" applyBorder="1"/>
    <xf numFmtId="0" fontId="35" fillId="0" borderId="2" xfId="19" applyFont="1" applyBorder="1" applyAlignment="1">
      <alignment vertical="center"/>
    </xf>
    <xf numFmtId="3" fontId="35" fillId="0" borderId="3" xfId="21" applyNumberFormat="1" applyFont="1" applyFill="1" applyBorder="1" applyAlignment="1">
      <alignment horizontal="right" vertical="center"/>
    </xf>
    <xf numFmtId="3" fontId="4" fillId="0" borderId="0" xfId="0" applyNumberFormat="1" applyFont="1"/>
    <xf numFmtId="0" fontId="6" fillId="0" borderId="4" xfId="11" applyFont="1" applyBorder="1" applyAlignment="1">
      <alignment horizontal="center" vertical="center"/>
    </xf>
    <xf numFmtId="0" fontId="6" fillId="0" borderId="1" xfId="11" applyFont="1" applyBorder="1" applyAlignment="1">
      <alignment horizontal="center" vertical="center"/>
    </xf>
    <xf numFmtId="3" fontId="35" fillId="0" borderId="3" xfId="21" applyNumberFormat="1" applyFont="1" applyFill="1" applyBorder="1"/>
    <xf numFmtId="3" fontId="33" fillId="2" borderId="5" xfId="21" applyNumberFormat="1" applyFont="1" applyFill="1" applyBorder="1"/>
    <xf numFmtId="3" fontId="33" fillId="0" borderId="2" xfId="21" applyNumberFormat="1" applyFont="1" applyFill="1" applyBorder="1" applyAlignment="1">
      <alignment horizontal="center" vertical="center" wrapText="1"/>
    </xf>
    <xf numFmtId="0" fontId="33" fillId="2" borderId="5" xfId="19" applyFont="1" applyFill="1" applyBorder="1" applyAlignment="1">
      <alignment horizontal="center"/>
    </xf>
    <xf numFmtId="3" fontId="6" fillId="0" borderId="4" xfId="21" applyNumberFormat="1" applyFont="1" applyFill="1" applyBorder="1" applyAlignment="1">
      <alignment horizontal="center" vertical="center" wrapText="1"/>
    </xf>
    <xf numFmtId="3" fontId="33" fillId="2" borderId="1" xfId="19" applyNumberFormat="1" applyFont="1" applyFill="1" applyBorder="1"/>
    <xf numFmtId="3" fontId="26" fillId="0" borderId="4" xfId="21" applyNumberFormat="1" applyFont="1" applyFill="1" applyBorder="1" applyAlignment="1">
      <alignment horizontal="center" vertical="center" wrapText="1"/>
    </xf>
    <xf numFmtId="3" fontId="13" fillId="4" borderId="16" xfId="24" applyNumberFormat="1" applyFont="1" applyFill="1" applyBorder="1"/>
    <xf numFmtId="3" fontId="33" fillId="2" borderId="5" xfId="19" applyNumberFormat="1" applyFont="1" applyFill="1" applyBorder="1"/>
    <xf numFmtId="3" fontId="29" fillId="0" borderId="2" xfId="21" applyNumberFormat="1" applyFont="1" applyFill="1" applyBorder="1" applyAlignment="1">
      <alignment horizontal="center" vertical="center" wrapText="1"/>
    </xf>
    <xf numFmtId="3" fontId="35" fillId="0" borderId="16" xfId="21" applyNumberFormat="1" applyFont="1" applyFill="1" applyBorder="1"/>
    <xf numFmtId="0" fontId="4" fillId="0" borderId="16" xfId="5" applyFont="1" applyFill="1" applyBorder="1" applyAlignment="1">
      <alignment horizontal="center" vertical="top" wrapText="1"/>
    </xf>
    <xf numFmtId="0" fontId="4" fillId="0" borderId="16" xfId="11" applyFont="1" applyFill="1" applyBorder="1" applyAlignment="1">
      <alignment horizontal="center" vertical="top" wrapText="1"/>
    </xf>
    <xf numFmtId="3" fontId="4" fillId="0" borderId="0" xfId="11" applyNumberFormat="1" applyFont="1"/>
    <xf numFmtId="3" fontId="4" fillId="0" borderId="3" xfId="21" applyNumberFormat="1" applyFont="1" applyFill="1" applyBorder="1"/>
    <xf numFmtId="188" fontId="13" fillId="4" borderId="16" xfId="24" applyNumberFormat="1" applyFont="1" applyFill="1" applyBorder="1" applyAlignment="1">
      <alignment horizontal="right" vertical="top"/>
    </xf>
    <xf numFmtId="0" fontId="4" fillId="0" borderId="3" xfId="0" applyFont="1" applyFill="1" applyBorder="1" applyAlignment="1">
      <alignment horizontal="center"/>
    </xf>
    <xf numFmtId="0" fontId="4" fillId="0" borderId="3" xfId="0" applyFont="1" applyFill="1" applyBorder="1" applyAlignment="1">
      <alignment wrapText="1"/>
    </xf>
    <xf numFmtId="0" fontId="4" fillId="0" borderId="3" xfId="0" applyFont="1" applyBorder="1" applyAlignment="1">
      <alignment horizontal="center"/>
    </xf>
    <xf numFmtId="0" fontId="4" fillId="0" borderId="16" xfId="0" applyFont="1" applyFill="1" applyBorder="1" applyAlignment="1">
      <alignment wrapText="1"/>
    </xf>
    <xf numFmtId="0" fontId="4" fillId="0" borderId="16" xfId="0" applyFont="1" applyBorder="1" applyAlignment="1">
      <alignment horizontal="center"/>
    </xf>
    <xf numFmtId="0" fontId="4" fillId="0" borderId="16" xfId="0" applyFont="1" applyFill="1" applyBorder="1" applyAlignment="1">
      <alignment horizontal="center"/>
    </xf>
    <xf numFmtId="0" fontId="6" fillId="0" borderId="2" xfId="11" applyFont="1" applyBorder="1" applyAlignment="1">
      <alignment horizontal="center" vertical="center"/>
    </xf>
    <xf numFmtId="0" fontId="6" fillId="0" borderId="3" xfId="11" applyFont="1" applyBorder="1" applyAlignment="1">
      <alignment horizontal="center" vertical="center"/>
    </xf>
    <xf numFmtId="0" fontId="6" fillId="0" borderId="3" xfId="11" applyFont="1" applyBorder="1" applyAlignment="1">
      <alignment horizontal="center"/>
    </xf>
    <xf numFmtId="4" fontId="4" fillId="0" borderId="3" xfId="0" applyNumberFormat="1" applyFont="1" applyBorder="1" applyAlignment="1">
      <alignment horizontal="right" vertical="top"/>
    </xf>
    <xf numFmtId="4" fontId="4" fillId="4" borderId="18" xfId="5" applyNumberFormat="1" applyFont="1" applyFill="1" applyBorder="1" applyAlignment="1">
      <alignment horizontal="right" vertical="top" wrapText="1"/>
    </xf>
    <xf numFmtId="4" fontId="6" fillId="3" borderId="5" xfId="0" applyNumberFormat="1" applyFont="1" applyFill="1" applyBorder="1" applyAlignment="1">
      <alignment horizontal="right"/>
    </xf>
    <xf numFmtId="4" fontId="4" fillId="0" borderId="3" xfId="0" applyNumberFormat="1" applyFont="1" applyBorder="1" applyAlignment="1">
      <alignment horizontal="right"/>
    </xf>
    <xf numFmtId="3" fontId="35" fillId="0" borderId="3" xfId="2" applyNumberFormat="1" applyFont="1" applyBorder="1" applyAlignment="1">
      <alignment horizontal="right" vertical="center"/>
    </xf>
    <xf numFmtId="3" fontId="4" fillId="4" borderId="3" xfId="24" applyNumberFormat="1" applyFont="1" applyFill="1" applyBorder="1"/>
    <xf numFmtId="43" fontId="33" fillId="4" borderId="5" xfId="21" applyFont="1" applyFill="1" applyBorder="1" applyAlignment="1">
      <alignment horizontal="center" vertical="center" wrapText="1"/>
    </xf>
    <xf numFmtId="3" fontId="35" fillId="4" borderId="2" xfId="21" applyNumberFormat="1" applyFont="1" applyFill="1" applyBorder="1" applyAlignment="1">
      <alignment horizontal="center" vertical="center" wrapText="1"/>
    </xf>
    <xf numFmtId="3" fontId="35" fillId="4" borderId="3" xfId="21" applyNumberFormat="1" applyFont="1" applyFill="1" applyBorder="1"/>
    <xf numFmtId="3" fontId="33" fillId="4" borderId="2" xfId="21" applyNumberFormat="1" applyFont="1" applyFill="1" applyBorder="1" applyAlignment="1">
      <alignment horizontal="center" vertical="center" wrapText="1"/>
    </xf>
    <xf numFmtId="3" fontId="33" fillId="3" borderId="5" xfId="21" applyNumberFormat="1" applyFont="1" applyFill="1" applyBorder="1"/>
    <xf numFmtId="0" fontId="18" fillId="0" borderId="0" xfId="11" applyFont="1" applyAlignment="1">
      <alignment horizontal="center"/>
    </xf>
    <xf numFmtId="0" fontId="6" fillId="0" borderId="4" xfId="11" applyFont="1" applyBorder="1" applyAlignment="1">
      <alignment horizontal="center" vertical="center"/>
    </xf>
    <xf numFmtId="0" fontId="6" fillId="0" borderId="1" xfId="11" applyFont="1" applyBorder="1" applyAlignment="1">
      <alignment horizontal="center" vertical="center"/>
    </xf>
    <xf numFmtId="0" fontId="33" fillId="0" borderId="5" xfId="19" applyFont="1" applyBorder="1" applyAlignment="1">
      <alignment horizontal="center" vertical="center" wrapText="1"/>
    </xf>
    <xf numFmtId="43" fontId="6" fillId="0" borderId="4" xfId="21" applyFont="1" applyFill="1" applyBorder="1" applyAlignment="1">
      <alignment horizontal="center" vertical="center" wrapText="1"/>
    </xf>
    <xf numFmtId="43" fontId="33" fillId="0" borderId="4" xfId="21" applyFont="1" applyFill="1" applyBorder="1" applyAlignment="1">
      <alignment horizontal="center" vertical="center" wrapText="1"/>
    </xf>
    <xf numFmtId="0" fontId="5" fillId="0" borderId="0" xfId="11" applyFont="1" applyAlignment="1">
      <alignment horizontal="center"/>
    </xf>
    <xf numFmtId="0" fontId="6" fillId="0" borderId="4" xfId="11" applyFont="1" applyBorder="1" applyAlignment="1">
      <alignment horizontal="center" vertical="center"/>
    </xf>
    <xf numFmtId="0" fontId="6" fillId="0" borderId="1" xfId="11" applyFont="1" applyBorder="1" applyAlignment="1">
      <alignment horizontal="center" vertical="center"/>
    </xf>
    <xf numFmtId="0" fontId="4" fillId="0" borderId="3" xfId="11" applyFont="1" applyBorder="1" applyAlignment="1">
      <alignment horizontal="center" vertical="center"/>
    </xf>
    <xf numFmtId="3" fontId="4" fillId="4" borderId="3" xfId="0" applyNumberFormat="1" applyFont="1" applyFill="1" applyBorder="1" applyAlignment="1">
      <alignment horizontal="center" vertical="top" wrapText="1" readingOrder="1"/>
    </xf>
    <xf numFmtId="0" fontId="4" fillId="4" borderId="3" xfId="0" applyFont="1" applyFill="1" applyBorder="1" applyAlignment="1">
      <alignment horizontal="center" vertical="top"/>
    </xf>
    <xf numFmtId="3" fontId="4" fillId="0" borderId="3" xfId="11" applyNumberFormat="1" applyFont="1" applyBorder="1" applyAlignment="1">
      <alignment horizontal="right" vertical="top" wrapText="1"/>
    </xf>
    <xf numFmtId="3" fontId="4" fillId="4" borderId="12" xfId="0" applyNumberFormat="1" applyFont="1" applyFill="1" applyBorder="1" applyAlignment="1">
      <alignment vertical="top" wrapText="1"/>
    </xf>
    <xf numFmtId="17" fontId="4" fillId="4" borderId="3" xfId="0" applyNumberFormat="1" applyFont="1" applyFill="1" applyBorder="1" applyAlignment="1">
      <alignment horizontal="center"/>
    </xf>
    <xf numFmtId="3" fontId="4" fillId="4" borderId="3" xfId="0" applyNumberFormat="1" applyFont="1" applyFill="1" applyBorder="1" applyAlignment="1">
      <alignment horizontal="center" vertical="top"/>
    </xf>
    <xf numFmtId="3" fontId="4" fillId="0" borderId="2" xfId="11" applyNumberFormat="1" applyFont="1" applyBorder="1" applyAlignment="1">
      <alignment horizontal="right" vertical="top" wrapText="1"/>
    </xf>
    <xf numFmtId="3" fontId="4" fillId="4" borderId="18" xfId="5" applyNumberFormat="1" applyFont="1" applyFill="1" applyBorder="1" applyAlignment="1">
      <alignment horizontal="right" vertical="top" wrapText="1"/>
    </xf>
    <xf numFmtId="17" fontId="4" fillId="4" borderId="3" xfId="0" applyNumberFormat="1" applyFont="1" applyFill="1" applyBorder="1" applyAlignment="1">
      <alignment horizontal="center" vertical="top"/>
    </xf>
    <xf numFmtId="0" fontId="4" fillId="4" borderId="3" xfId="0" applyFont="1" applyFill="1" applyBorder="1" applyAlignment="1">
      <alignment horizontal="center"/>
    </xf>
    <xf numFmtId="3" fontId="4" fillId="0" borderId="16" xfId="11" applyNumberFormat="1" applyFont="1" applyBorder="1" applyAlignment="1">
      <alignment horizontal="right" vertical="top" wrapText="1"/>
    </xf>
    <xf numFmtId="3" fontId="6" fillId="3" borderId="5" xfId="0" applyNumberFormat="1" applyFont="1" applyFill="1" applyBorder="1" applyAlignment="1">
      <alignment horizontal="right"/>
    </xf>
    <xf numFmtId="3" fontId="4" fillId="4" borderId="3" xfId="11" applyNumberFormat="1" applyFont="1" applyFill="1" applyBorder="1" applyAlignment="1">
      <alignment horizontal="left" vertical="top" wrapText="1" readingOrder="1"/>
    </xf>
    <xf numFmtId="3" fontId="4" fillId="4" borderId="3" xfId="11" applyNumberFormat="1" applyFont="1" applyFill="1" applyBorder="1" applyAlignment="1">
      <alignment horizontal="center" vertical="top"/>
    </xf>
    <xf numFmtId="0" fontId="4" fillId="4" borderId="3" xfId="11" applyFont="1" applyFill="1" applyBorder="1" applyAlignment="1">
      <alignment horizontal="center"/>
    </xf>
    <xf numFmtId="17" fontId="4" fillId="4" borderId="3" xfId="11" applyNumberFormat="1" applyFont="1" applyFill="1" applyBorder="1" applyAlignment="1">
      <alignment horizontal="center" vertical="top"/>
    </xf>
    <xf numFmtId="0" fontId="4" fillId="4" borderId="3" xfId="11" applyFont="1" applyFill="1" applyBorder="1" applyAlignment="1">
      <alignment horizontal="center" vertical="top"/>
    </xf>
    <xf numFmtId="3" fontId="4" fillId="4" borderId="3" xfId="0" applyNumberFormat="1" applyFont="1" applyFill="1" applyBorder="1" applyAlignment="1">
      <alignment horizontal="left" vertical="top" wrapText="1" readingOrder="1"/>
    </xf>
    <xf numFmtId="0" fontId="4" fillId="0" borderId="3" xfId="11" applyFont="1" applyBorder="1" applyAlignment="1">
      <alignment horizontal="center" vertical="top"/>
    </xf>
    <xf numFmtId="0" fontId="4" fillId="0" borderId="0" xfId="11" applyFont="1" applyAlignment="1">
      <alignment vertical="top"/>
    </xf>
    <xf numFmtId="3" fontId="6" fillId="5" borderId="3" xfId="11" applyNumberFormat="1" applyFont="1" applyFill="1" applyBorder="1" applyAlignment="1">
      <alignment horizontal="left" vertical="top" wrapText="1" readingOrder="1"/>
    </xf>
    <xf numFmtId="0" fontId="42" fillId="0" borderId="0" xfId="11" applyFont="1" applyFill="1" applyAlignment="1">
      <alignment vertical="top"/>
    </xf>
    <xf numFmtId="3" fontId="6" fillId="0" borderId="3" xfId="11" applyNumberFormat="1" applyFont="1" applyFill="1" applyBorder="1" applyAlignment="1">
      <alignment horizontal="left" vertical="top" wrapText="1" readingOrder="1"/>
    </xf>
    <xf numFmtId="3" fontId="4" fillId="0" borderId="3" xfId="11" applyNumberFormat="1" applyFont="1" applyFill="1" applyBorder="1" applyAlignment="1">
      <alignment horizontal="left" vertical="top" wrapText="1" readingOrder="1"/>
    </xf>
    <xf numFmtId="0" fontId="43" fillId="0" borderId="0" xfId="11" applyFont="1" applyFill="1"/>
    <xf numFmtId="0" fontId="4" fillId="0" borderId="3" xfId="0" applyFont="1" applyFill="1" applyBorder="1" applyAlignment="1">
      <alignment vertical="top" wrapText="1"/>
    </xf>
    <xf numFmtId="3" fontId="6" fillId="5" borderId="3" xfId="0" applyNumberFormat="1" applyFont="1" applyFill="1" applyBorder="1" applyAlignment="1">
      <alignment horizontal="left" vertical="top" wrapText="1" readingOrder="1"/>
    </xf>
    <xf numFmtId="3" fontId="6" fillId="0" borderId="3" xfId="0" applyNumberFormat="1" applyFont="1" applyFill="1" applyBorder="1" applyAlignment="1">
      <alignment horizontal="left" vertical="top" wrapText="1" readingOrder="1"/>
    </xf>
    <xf numFmtId="3" fontId="4" fillId="0" borderId="3" xfId="0" applyNumberFormat="1" applyFont="1" applyFill="1" applyBorder="1" applyAlignment="1">
      <alignment horizontal="left" vertical="top" wrapText="1" readingOrder="1"/>
    </xf>
    <xf numFmtId="0" fontId="4" fillId="0" borderId="3" xfId="0" applyFont="1" applyFill="1" applyBorder="1" applyAlignment="1">
      <alignment horizontal="left" vertical="top" wrapText="1" readingOrder="1"/>
    </xf>
    <xf numFmtId="3" fontId="4" fillId="0" borderId="3" xfId="0" quotePrefix="1" applyNumberFormat="1" applyFont="1" applyFill="1" applyBorder="1" applyAlignment="1">
      <alignment horizontal="left" vertical="top" wrapText="1" readingOrder="1"/>
    </xf>
    <xf numFmtId="0" fontId="4" fillId="0" borderId="3" xfId="0" applyFont="1" applyFill="1" applyBorder="1" applyAlignment="1">
      <alignment vertical="top"/>
    </xf>
    <xf numFmtId="0" fontId="4" fillId="4" borderId="3" xfId="5" applyFont="1" applyFill="1" applyBorder="1" applyAlignment="1">
      <alignment vertical="top"/>
    </xf>
    <xf numFmtId="0" fontId="6" fillId="5" borderId="3" xfId="0" applyFont="1" applyFill="1" applyBorder="1" applyAlignment="1">
      <alignment wrapText="1"/>
    </xf>
    <xf numFmtId="3" fontId="6" fillId="5" borderId="3" xfId="11" applyNumberFormat="1" applyFont="1" applyFill="1" applyBorder="1" applyAlignment="1">
      <alignment horizontal="left" vertical="top" readingOrder="1"/>
    </xf>
    <xf numFmtId="3" fontId="4" fillId="4" borderId="20" xfId="5" applyNumberFormat="1" applyFont="1" applyFill="1" applyBorder="1" applyAlignment="1">
      <alignment horizontal="right" vertical="top" wrapText="1"/>
    </xf>
    <xf numFmtId="3" fontId="4" fillId="4" borderId="3" xfId="5" applyNumberFormat="1" applyFont="1" applyFill="1" applyBorder="1" applyAlignment="1">
      <alignment horizontal="right" vertical="top" wrapText="1"/>
    </xf>
    <xf numFmtId="3" fontId="4" fillId="0" borderId="20" xfId="0" applyNumberFormat="1" applyFont="1" applyBorder="1" applyAlignment="1">
      <alignment horizontal="right" vertical="top"/>
    </xf>
    <xf numFmtId="0" fontId="26" fillId="0" borderId="0" xfId="11" applyFont="1" applyBorder="1" applyAlignment="1">
      <alignment horizontal="center"/>
    </xf>
    <xf numFmtId="3" fontId="4" fillId="0" borderId="3" xfId="11" applyNumberFormat="1" applyFont="1" applyFill="1" applyBorder="1" applyAlignment="1">
      <alignment horizontal="center" vertical="top"/>
    </xf>
    <xf numFmtId="0" fontId="4" fillId="0" borderId="3" xfId="11" applyFont="1" applyFill="1" applyBorder="1" applyAlignment="1">
      <alignment horizontal="center"/>
    </xf>
    <xf numFmtId="0" fontId="4" fillId="0" borderId="3" xfId="11" applyFont="1" applyFill="1" applyBorder="1" applyAlignment="1">
      <alignment horizontal="center" vertical="top"/>
    </xf>
    <xf numFmtId="0" fontId="4" fillId="4" borderId="3" xfId="5" applyFont="1" applyFill="1" applyBorder="1" applyAlignment="1">
      <alignment horizontal="center" vertical="top" wrapText="1"/>
    </xf>
    <xf numFmtId="0" fontId="4" fillId="0" borderId="3" xfId="0" applyFont="1" applyFill="1" applyBorder="1" applyAlignment="1">
      <alignment horizontal="center" vertical="top" wrapText="1" readingOrder="1"/>
    </xf>
    <xf numFmtId="3" fontId="4" fillId="0" borderId="3" xfId="0" applyNumberFormat="1" applyFont="1" applyFill="1" applyBorder="1" applyAlignment="1">
      <alignment horizontal="center" vertical="top" wrapText="1" readingOrder="1"/>
    </xf>
    <xf numFmtId="3" fontId="4" fillId="0" borderId="3" xfId="0" applyNumberFormat="1" applyFont="1" applyFill="1" applyBorder="1" applyAlignment="1">
      <alignment horizontal="center" vertical="top"/>
    </xf>
    <xf numFmtId="17" fontId="4" fillId="0" borderId="3" xfId="0" applyNumberFormat="1" applyFont="1" applyFill="1" applyBorder="1" applyAlignment="1">
      <alignment horizontal="center" vertical="top"/>
    </xf>
    <xf numFmtId="0" fontId="4" fillId="4" borderId="3" xfId="0" applyFont="1" applyFill="1" applyBorder="1" applyAlignment="1">
      <alignment horizontal="center" vertical="top" wrapText="1" readingOrder="1"/>
    </xf>
    <xf numFmtId="0" fontId="4" fillId="0" borderId="3" xfId="0" applyFont="1" applyFill="1" applyBorder="1" applyAlignment="1">
      <alignment horizontal="center" vertical="top"/>
    </xf>
    <xf numFmtId="0" fontId="6" fillId="0" borderId="3" xfId="5" applyFont="1" applyFill="1" applyBorder="1" applyAlignment="1">
      <alignment horizontal="center" vertical="top" wrapText="1"/>
    </xf>
    <xf numFmtId="3" fontId="4" fillId="4" borderId="3" xfId="11" applyNumberFormat="1" applyFont="1" applyFill="1" applyBorder="1" applyAlignment="1">
      <alignment horizontal="left" vertical="top" readingOrder="1"/>
    </xf>
    <xf numFmtId="3" fontId="6" fillId="4" borderId="12" xfId="0" applyNumberFormat="1" applyFont="1" applyFill="1" applyBorder="1" applyAlignment="1">
      <alignment horizontal="center" vertical="top" wrapText="1" readingOrder="1"/>
    </xf>
    <xf numFmtId="0" fontId="6" fillId="0" borderId="4" xfId="11" applyFont="1" applyBorder="1" applyAlignment="1">
      <alignment horizontal="center" vertical="center"/>
    </xf>
    <xf numFmtId="0" fontId="6" fillId="0" borderId="1" xfId="11" applyFont="1" applyBorder="1" applyAlignment="1">
      <alignment horizontal="center" vertical="center"/>
    </xf>
    <xf numFmtId="0" fontId="4" fillId="0" borderId="2" xfId="0" applyFont="1" applyFill="1" applyBorder="1" applyAlignment="1">
      <alignment horizontal="left" vertical="top" wrapText="1"/>
    </xf>
    <xf numFmtId="0" fontId="4" fillId="4" borderId="3" xfId="0" applyFont="1" applyFill="1" applyBorder="1" applyAlignment="1">
      <alignment horizontal="left" vertical="top" wrapText="1"/>
    </xf>
    <xf numFmtId="3" fontId="4" fillId="4" borderId="3" xfId="0" applyNumberFormat="1" applyFont="1" applyFill="1" applyBorder="1" applyAlignment="1">
      <alignment vertical="top" wrapText="1"/>
    </xf>
    <xf numFmtId="3" fontId="4" fillId="4" borderId="3" xfId="0" applyNumberFormat="1" applyFont="1" applyFill="1" applyBorder="1" applyAlignment="1">
      <alignment vertical="top"/>
    </xf>
    <xf numFmtId="3" fontId="6" fillId="5" borderId="3" xfId="0" applyNumberFormat="1" applyFont="1" applyFill="1" applyBorder="1" applyAlignment="1">
      <alignment horizontal="left" vertical="top" wrapText="1"/>
    </xf>
    <xf numFmtId="3" fontId="4" fillId="0" borderId="3" xfId="0" applyNumberFormat="1" applyFont="1" applyFill="1" applyBorder="1" applyAlignment="1">
      <alignment vertical="top" wrapText="1"/>
    </xf>
    <xf numFmtId="3" fontId="6" fillId="5" borderId="3" xfId="0" applyNumberFormat="1" applyFont="1" applyFill="1" applyBorder="1" applyAlignment="1">
      <alignment vertical="top" wrapText="1"/>
    </xf>
    <xf numFmtId="3" fontId="4" fillId="0" borderId="3" xfId="0" applyNumberFormat="1" applyFont="1" applyFill="1" applyBorder="1" applyAlignment="1">
      <alignment vertical="top"/>
    </xf>
    <xf numFmtId="3" fontId="4" fillId="4" borderId="16" xfId="0" applyNumberFormat="1" applyFont="1" applyFill="1" applyBorder="1" applyAlignment="1">
      <alignment horizontal="left" vertical="top" wrapText="1" readingOrder="1"/>
    </xf>
    <xf numFmtId="3" fontId="4" fillId="4" borderId="16" xfId="11" applyNumberFormat="1" applyFont="1" applyFill="1" applyBorder="1" applyAlignment="1">
      <alignment horizontal="center" vertical="top"/>
    </xf>
    <xf numFmtId="0" fontId="4" fillId="4" borderId="16" xfId="11" applyFont="1" applyFill="1" applyBorder="1" applyAlignment="1">
      <alignment horizontal="center"/>
    </xf>
    <xf numFmtId="3" fontId="4" fillId="0" borderId="16" xfId="0" applyNumberFormat="1" applyFont="1" applyBorder="1" applyAlignment="1">
      <alignment horizontal="right"/>
    </xf>
    <xf numFmtId="3" fontId="4" fillId="4" borderId="16" xfId="5" applyNumberFormat="1" applyFont="1" applyFill="1" applyBorder="1" applyAlignment="1">
      <alignment horizontal="right" vertical="top" wrapText="1"/>
    </xf>
    <xf numFmtId="0" fontId="6" fillId="0" borderId="5" xfId="11" applyFont="1" applyBorder="1" applyAlignment="1">
      <alignment horizontal="center" vertical="top" wrapText="1"/>
    </xf>
    <xf numFmtId="0" fontId="6" fillId="0" borderId="2" xfId="11" applyFont="1" applyBorder="1" applyAlignment="1">
      <alignment horizontal="center" vertical="top" wrapText="1"/>
    </xf>
    <xf numFmtId="0" fontId="6" fillId="0" borderId="3" xfId="11" applyFont="1" applyBorder="1" applyAlignment="1">
      <alignment horizontal="center" vertical="top" wrapText="1"/>
    </xf>
    <xf numFmtId="0" fontId="45" fillId="0" borderId="3" xfId="11" applyFont="1" applyBorder="1" applyAlignment="1">
      <alignment horizontal="center" wrapText="1"/>
    </xf>
    <xf numFmtId="0" fontId="45" fillId="0" borderId="3" xfId="11" applyFont="1" applyBorder="1" applyAlignment="1">
      <alignment horizontal="center" vertical="top" wrapText="1"/>
    </xf>
    <xf numFmtId="0" fontId="8" fillId="0" borderId="0" xfId="5" applyFont="1" applyAlignment="1"/>
    <xf numFmtId="0" fontId="11" fillId="0" borderId="0" xfId="30" applyNumberFormat="1" applyFont="1"/>
    <xf numFmtId="9" fontId="22" fillId="0" borderId="0" xfId="30" applyFont="1"/>
    <xf numFmtId="0" fontId="11" fillId="0" borderId="0" xfId="5" applyFont="1" applyAlignment="1"/>
    <xf numFmtId="0" fontId="47" fillId="0" borderId="0" xfId="5" applyFont="1" applyAlignment="1"/>
    <xf numFmtId="0" fontId="46" fillId="0" borderId="0" xfId="5" applyFont="1" applyAlignment="1"/>
    <xf numFmtId="0" fontId="48" fillId="0" borderId="0" xfId="0" applyFont="1"/>
    <xf numFmtId="4" fontId="6" fillId="0" borderId="0" xfId="11" applyNumberFormat="1" applyFont="1"/>
    <xf numFmtId="3" fontId="6" fillId="3" borderId="1" xfId="0" applyNumberFormat="1" applyFont="1" applyFill="1" applyBorder="1" applyAlignment="1">
      <alignment horizontal="right"/>
    </xf>
    <xf numFmtId="3" fontId="4" fillId="4" borderId="21" xfId="0" applyNumberFormat="1" applyFont="1" applyFill="1" applyBorder="1" applyAlignment="1">
      <alignment vertical="top" wrapText="1"/>
    </xf>
    <xf numFmtId="3" fontId="4" fillId="4" borderId="16" xfId="0" applyNumberFormat="1" applyFont="1" applyFill="1" applyBorder="1" applyAlignment="1">
      <alignment horizontal="center" vertical="top" wrapText="1" readingOrder="1"/>
    </xf>
    <xf numFmtId="0" fontId="4" fillId="4" borderId="16" xfId="0" applyFont="1" applyFill="1" applyBorder="1" applyAlignment="1">
      <alignment horizontal="center"/>
    </xf>
    <xf numFmtId="43" fontId="6" fillId="0" borderId="2" xfId="21" applyFont="1" applyFill="1" applyBorder="1" applyAlignment="1">
      <alignment horizontal="center" vertical="center" wrapText="1"/>
    </xf>
    <xf numFmtId="4" fontId="33" fillId="0" borderId="2" xfId="21" applyNumberFormat="1" applyFont="1" applyFill="1" applyBorder="1" applyAlignment="1">
      <alignment horizontal="center" vertical="center"/>
    </xf>
    <xf numFmtId="189" fontId="35" fillId="0" borderId="7" xfId="2" applyNumberFormat="1" applyFont="1" applyBorder="1" applyAlignment="1">
      <alignment vertical="center"/>
    </xf>
    <xf numFmtId="189" fontId="13" fillId="4" borderId="7" xfId="2" applyNumberFormat="1" applyFont="1" applyFill="1" applyBorder="1"/>
    <xf numFmtId="189" fontId="35" fillId="0" borderId="7" xfId="2" applyNumberFormat="1" applyFont="1" applyFill="1" applyBorder="1" applyAlignment="1">
      <alignment horizontal="right" vertical="center"/>
    </xf>
    <xf numFmtId="189" fontId="35" fillId="0" borderId="7" xfId="2" applyNumberFormat="1" applyFont="1" applyBorder="1" applyAlignment="1">
      <alignment horizontal="right" vertical="center"/>
    </xf>
    <xf numFmtId="189" fontId="35" fillId="0" borderId="0" xfId="2" applyNumberFormat="1" applyFont="1" applyAlignment="1">
      <alignment vertical="center"/>
    </xf>
    <xf numFmtId="189" fontId="35" fillId="0" borderId="3" xfId="2" applyNumberFormat="1" applyFont="1" applyBorder="1" applyAlignment="1">
      <alignment vertical="center"/>
    </xf>
    <xf numFmtId="189" fontId="13" fillId="4" borderId="3" xfId="2" applyNumberFormat="1" applyFont="1" applyFill="1" applyBorder="1"/>
    <xf numFmtId="190" fontId="35" fillId="0" borderId="3" xfId="2" applyNumberFormat="1" applyFont="1" applyFill="1" applyBorder="1" applyAlignment="1">
      <alignment horizontal="right" vertical="center"/>
    </xf>
    <xf numFmtId="189" fontId="13" fillId="0" borderId="3" xfId="2" applyNumberFormat="1" applyFont="1" applyFill="1" applyBorder="1" applyAlignment="1">
      <alignment vertical="center"/>
    </xf>
    <xf numFmtId="189" fontId="35" fillId="0" borderId="3" xfId="2" applyNumberFormat="1" applyFont="1" applyFill="1" applyBorder="1" applyAlignment="1">
      <alignment horizontal="right" vertical="center"/>
    </xf>
    <xf numFmtId="189" fontId="35" fillId="0" borderId="3" xfId="2" applyNumberFormat="1" applyFont="1" applyBorder="1" applyAlignment="1"/>
    <xf numFmtId="189" fontId="13" fillId="4" borderId="3" xfId="2" applyNumberFormat="1" applyFont="1" applyFill="1" applyBorder="1" applyAlignment="1">
      <alignment horizontal="right" vertical="top"/>
    </xf>
    <xf numFmtId="189" fontId="35" fillId="0" borderId="3" xfId="2" applyNumberFormat="1" applyFont="1" applyFill="1" applyBorder="1"/>
    <xf numFmtId="189" fontId="35" fillId="0" borderId="0" xfId="2" applyNumberFormat="1" applyFont="1"/>
    <xf numFmtId="189" fontId="4" fillId="0" borderId="3" xfId="2" applyNumberFormat="1" applyFont="1" applyFill="1" applyBorder="1" applyAlignment="1">
      <alignment vertical="top"/>
    </xf>
    <xf numFmtId="189" fontId="4" fillId="4" borderId="3" xfId="2" applyNumberFormat="1" applyFont="1" applyFill="1" applyBorder="1" applyAlignment="1">
      <alignment horizontal="right" vertical="center"/>
    </xf>
    <xf numFmtId="189" fontId="33" fillId="0" borderId="0" xfId="2" applyNumberFormat="1" applyFont="1" applyAlignment="1">
      <alignment vertical="center"/>
    </xf>
    <xf numFmtId="189" fontId="34" fillId="0" borderId="2" xfId="2" applyNumberFormat="1" applyFont="1" applyBorder="1" applyAlignment="1">
      <alignment horizontal="left" vertical="center"/>
    </xf>
    <xf numFmtId="3" fontId="6" fillId="0" borderId="2" xfId="2" applyNumberFormat="1" applyFont="1" applyFill="1" applyBorder="1" applyAlignment="1">
      <alignment horizontal="center" vertical="center" wrapText="1"/>
    </xf>
    <xf numFmtId="3" fontId="21" fillId="0" borderId="2" xfId="2" applyNumberFormat="1" applyFont="1" applyFill="1" applyBorder="1" applyAlignment="1">
      <alignment horizontal="center" vertical="center" wrapText="1"/>
    </xf>
    <xf numFmtId="3" fontId="35" fillId="0" borderId="2" xfId="2" applyNumberFormat="1" applyFont="1" applyBorder="1" applyAlignment="1">
      <alignment horizontal="right" vertical="center"/>
    </xf>
    <xf numFmtId="3" fontId="35" fillId="0" borderId="7" xfId="2" applyNumberFormat="1" applyFont="1" applyBorder="1" applyAlignment="1">
      <alignment horizontal="right" vertical="center"/>
    </xf>
    <xf numFmtId="189" fontId="35" fillId="0" borderId="0" xfId="2" applyNumberFormat="1" applyFont="1" applyAlignment="1">
      <alignment vertical="top"/>
    </xf>
    <xf numFmtId="189" fontId="35" fillId="0" borderId="3" xfId="2" applyNumberFormat="1" applyFont="1" applyBorder="1" applyAlignment="1">
      <alignment horizontal="left" vertical="center"/>
    </xf>
    <xf numFmtId="3" fontId="4" fillId="0" borderId="3" xfId="2" applyNumberFormat="1" applyFont="1" applyFill="1" applyBorder="1" applyAlignment="1">
      <alignment horizontal="right" vertical="center" wrapText="1"/>
    </xf>
    <xf numFmtId="3" fontId="4" fillId="0" borderId="3" xfId="2" applyNumberFormat="1" applyFont="1" applyFill="1" applyBorder="1" applyAlignment="1">
      <alignment horizontal="right" vertical="center"/>
    </xf>
    <xf numFmtId="3" fontId="13" fillId="4" borderId="3" xfId="2" applyNumberFormat="1" applyFont="1" applyFill="1" applyBorder="1" applyAlignment="1">
      <alignment horizontal="right" vertical="top"/>
    </xf>
    <xf numFmtId="189" fontId="35" fillId="0" borderId="0" xfId="2" applyNumberFormat="1" applyFont="1" applyFill="1" applyAlignment="1">
      <alignment vertical="top"/>
    </xf>
    <xf numFmtId="189" fontId="35" fillId="4" borderId="0" xfId="2" applyNumberFormat="1" applyFont="1" applyFill="1" applyAlignment="1">
      <alignment vertical="top"/>
    </xf>
    <xf numFmtId="189" fontId="33" fillId="0" borderId="0" xfId="2" applyNumberFormat="1" applyFont="1" applyFill="1" applyAlignment="1">
      <alignment vertical="center"/>
    </xf>
    <xf numFmtId="43" fontId="29" fillId="0" borderId="0" xfId="2" applyFont="1"/>
    <xf numFmtId="43" fontId="27" fillId="0" borderId="0" xfId="19" applyNumberFormat="1" applyFont="1"/>
    <xf numFmtId="0" fontId="33" fillId="6" borderId="5" xfId="19" applyFont="1" applyFill="1" applyBorder="1" applyAlignment="1">
      <alignment horizontal="center" vertical="center"/>
    </xf>
    <xf numFmtId="189" fontId="49" fillId="7" borderId="5" xfId="2" applyNumberFormat="1" applyFont="1" applyFill="1" applyBorder="1" applyAlignment="1">
      <alignment horizontal="center" vertical="center"/>
    </xf>
    <xf numFmtId="189" fontId="50" fillId="7" borderId="5" xfId="2" applyNumberFormat="1" applyFont="1" applyFill="1" applyBorder="1" applyAlignment="1">
      <alignment horizontal="right" vertical="center"/>
    </xf>
    <xf numFmtId="0" fontId="5" fillId="7" borderId="5" xfId="0" applyFont="1" applyFill="1" applyBorder="1" applyAlignment="1">
      <alignment horizontal="center" vertical="center"/>
    </xf>
    <xf numFmtId="189" fontId="5" fillId="7" borderId="5" xfId="0" applyNumberFormat="1" applyFont="1" applyFill="1" applyBorder="1" applyAlignment="1">
      <alignment vertical="center"/>
    </xf>
    <xf numFmtId="3" fontId="5" fillId="7" borderId="5" xfId="11" applyNumberFormat="1" applyFont="1" applyFill="1" applyBorder="1" applyAlignment="1">
      <alignment horizontal="right" vertical="center"/>
    </xf>
    <xf numFmtId="3" fontId="6" fillId="6" borderId="5" xfId="11" applyNumberFormat="1" applyFont="1" applyFill="1" applyBorder="1" applyAlignment="1">
      <alignment horizontal="right"/>
    </xf>
    <xf numFmtId="3" fontId="29" fillId="0" borderId="0" xfId="19" applyNumberFormat="1" applyFont="1"/>
    <xf numFmtId="3" fontId="35" fillId="0" borderId="18" xfId="2" applyNumberFormat="1" applyFont="1" applyFill="1" applyBorder="1"/>
    <xf numFmtId="3" fontId="35" fillId="0" borderId="20" xfId="2" applyNumberFormat="1" applyFont="1" applyBorder="1" applyAlignment="1">
      <alignment horizontal="right" vertical="center"/>
    </xf>
    <xf numFmtId="189" fontId="33" fillId="6" borderId="5" xfId="2" applyNumberFormat="1" applyFont="1" applyFill="1" applyBorder="1" applyAlignment="1">
      <alignment horizontal="right" vertical="center"/>
    </xf>
    <xf numFmtId="3" fontId="33" fillId="6" borderId="5" xfId="2" applyNumberFormat="1" applyFont="1" applyFill="1" applyBorder="1" applyAlignment="1">
      <alignment horizontal="right" vertical="center"/>
    </xf>
    <xf numFmtId="189" fontId="33" fillId="0" borderId="0" xfId="2" applyNumberFormat="1" applyFont="1" applyAlignment="1">
      <alignment vertical="top"/>
    </xf>
    <xf numFmtId="189" fontId="4" fillId="0" borderId="1" xfId="2" applyNumberFormat="1" applyFont="1" applyFill="1" applyBorder="1" applyAlignment="1">
      <alignment horizontal="left" vertical="top"/>
    </xf>
    <xf numFmtId="189" fontId="35" fillId="0" borderId="3" xfId="2" applyNumberFormat="1" applyFont="1" applyBorder="1" applyAlignment="1">
      <alignment horizontal="right" vertical="center"/>
    </xf>
    <xf numFmtId="189" fontId="4" fillId="0" borderId="3" xfId="2" applyNumberFormat="1" applyFont="1" applyFill="1" applyBorder="1" applyAlignment="1">
      <alignment horizontal="left" vertical="top"/>
    </xf>
    <xf numFmtId="190" fontId="13" fillId="0" borderId="3" xfId="2" applyNumberFormat="1" applyFont="1" applyFill="1" applyBorder="1" applyAlignment="1">
      <alignment horizontal="right" vertical="center"/>
    </xf>
    <xf numFmtId="0" fontId="5" fillId="0" borderId="10" xfId="11" applyFont="1" applyBorder="1" applyAlignment="1">
      <alignment horizontal="center"/>
    </xf>
    <xf numFmtId="0" fontId="19" fillId="0" borderId="0" xfId="11" applyFont="1"/>
    <xf numFmtId="0" fontId="5" fillId="0" borderId="11" xfId="11" applyFont="1" applyBorder="1" applyAlignment="1">
      <alignment horizontal="center" vertical="top"/>
    </xf>
    <xf numFmtId="0" fontId="5" fillId="0" borderId="5" xfId="11" applyFont="1" applyBorder="1" applyAlignment="1">
      <alignment horizontal="center" vertical="center" wrapText="1"/>
    </xf>
    <xf numFmtId="3" fontId="49" fillId="0" borderId="5" xfId="2" applyNumberFormat="1" applyFont="1" applyBorder="1" applyAlignment="1">
      <alignment horizontal="center" vertical="center" wrapText="1"/>
    </xf>
    <xf numFmtId="0" fontId="4" fillId="0" borderId="2" xfId="11" applyFont="1" applyBorder="1" applyAlignment="1">
      <alignment horizontal="center"/>
    </xf>
    <xf numFmtId="0" fontId="51" fillId="0" borderId="13" xfId="11" applyFont="1" applyFill="1" applyBorder="1"/>
    <xf numFmtId="3" fontId="4" fillId="0" borderId="3" xfId="11" applyNumberFormat="1" applyFont="1" applyBorder="1" applyAlignment="1">
      <alignment horizontal="right"/>
    </xf>
    <xf numFmtId="3" fontId="4" fillId="0" borderId="7" xfId="11" applyNumberFormat="1" applyFont="1" applyBorder="1" applyAlignment="1">
      <alignment horizontal="right"/>
    </xf>
    <xf numFmtId="0" fontId="4" fillId="0" borderId="3" xfId="11" applyFont="1" applyBorder="1" applyAlignment="1">
      <alignment horizontal="center"/>
    </xf>
    <xf numFmtId="0" fontId="4" fillId="0" borderId="17" xfId="11" applyFont="1" applyFill="1" applyBorder="1"/>
    <xf numFmtId="0" fontId="4" fillId="0" borderId="18" xfId="11" applyFont="1" applyBorder="1" applyAlignment="1">
      <alignment horizontal="center"/>
    </xf>
    <xf numFmtId="3" fontId="4" fillId="0" borderId="18" xfId="11" applyNumberFormat="1" applyFont="1" applyBorder="1" applyAlignment="1">
      <alignment horizontal="right"/>
    </xf>
    <xf numFmtId="4" fontId="4" fillId="0" borderId="0" xfId="11" applyNumberFormat="1" applyFont="1" applyFill="1" applyAlignment="1">
      <alignment vertical="top"/>
    </xf>
    <xf numFmtId="0" fontId="6" fillId="0" borderId="16" xfId="11" applyFont="1" applyFill="1" applyBorder="1" applyAlignment="1">
      <alignment vertical="top" wrapText="1"/>
    </xf>
    <xf numFmtId="0" fontId="4" fillId="0" borderId="16" xfId="11" applyFont="1" applyFill="1" applyBorder="1" applyAlignment="1">
      <alignment vertical="top" wrapText="1"/>
    </xf>
    <xf numFmtId="3" fontId="4" fillId="0" borderId="16" xfId="11" applyNumberFormat="1" applyFont="1" applyFill="1" applyBorder="1" applyAlignment="1">
      <alignment horizontal="right" vertical="top"/>
    </xf>
    <xf numFmtId="190" fontId="13" fillId="0" borderId="20" xfId="2" applyNumberFormat="1" applyFont="1" applyFill="1" applyBorder="1" applyAlignment="1">
      <alignment horizontal="right" vertical="center"/>
    </xf>
    <xf numFmtId="189" fontId="35" fillId="0" borderId="20" xfId="2" applyNumberFormat="1" applyFont="1" applyBorder="1" applyAlignment="1">
      <alignment horizontal="right" vertical="center"/>
    </xf>
    <xf numFmtId="189" fontId="49" fillId="7" borderId="5" xfId="2" applyNumberFormat="1" applyFont="1" applyFill="1" applyBorder="1" applyAlignment="1">
      <alignment horizontal="right" vertical="center"/>
    </xf>
    <xf numFmtId="0" fontId="6" fillId="0" borderId="2" xfId="11" applyFont="1" applyFill="1" applyBorder="1" applyAlignment="1">
      <alignment vertical="top" wrapText="1"/>
    </xf>
    <xf numFmtId="0" fontId="4" fillId="0" borderId="2" xfId="11" applyFont="1" applyFill="1" applyBorder="1" applyAlignment="1">
      <alignment vertical="top" wrapText="1"/>
    </xf>
    <xf numFmtId="3" fontId="4" fillId="0" borderId="2" xfId="11" applyNumberFormat="1" applyFont="1" applyFill="1" applyBorder="1" applyAlignment="1">
      <alignment horizontal="right" vertical="top"/>
    </xf>
    <xf numFmtId="189" fontId="35" fillId="0" borderId="2" xfId="19" applyNumberFormat="1" applyFont="1" applyFill="1" applyBorder="1" applyAlignment="1">
      <alignment horizontal="right" vertical="top"/>
    </xf>
    <xf numFmtId="189" fontId="4" fillId="0" borderId="0" xfId="0" applyNumberFormat="1" applyFont="1" applyAlignment="1">
      <alignment vertical="center"/>
    </xf>
    <xf numFmtId="3" fontId="21" fillId="0" borderId="3" xfId="5" applyNumberFormat="1" applyFont="1" applyFill="1" applyBorder="1" applyAlignment="1">
      <alignment horizontal="center" vertical="top" wrapText="1"/>
    </xf>
    <xf numFmtId="3" fontId="52" fillId="0" borderId="3" xfId="5" applyNumberFormat="1" applyFont="1" applyFill="1" applyBorder="1" applyAlignment="1">
      <alignment horizontal="center" vertical="top" wrapText="1"/>
    </xf>
    <xf numFmtId="3" fontId="4" fillId="0" borderId="0" xfId="11" applyNumberFormat="1" applyFont="1" applyAlignment="1">
      <alignment horizontal="center"/>
    </xf>
    <xf numFmtId="3" fontId="4" fillId="0" borderId="3" xfId="0" applyNumberFormat="1" applyFont="1" applyFill="1" applyBorder="1" applyAlignment="1">
      <alignment horizontal="right"/>
    </xf>
    <xf numFmtId="189" fontId="35" fillId="0" borderId="16" xfId="19" applyNumberFormat="1" applyFont="1" applyFill="1" applyBorder="1" applyAlignment="1">
      <alignment vertical="top"/>
    </xf>
    <xf numFmtId="3" fontId="4" fillId="0" borderId="16" xfId="0" applyNumberFormat="1" applyFont="1" applyFill="1" applyBorder="1" applyAlignment="1">
      <alignment horizontal="right"/>
    </xf>
    <xf numFmtId="3" fontId="4" fillId="0" borderId="16" xfId="5" applyNumberFormat="1" applyFont="1" applyFill="1" applyBorder="1" applyAlignment="1">
      <alignment horizontal="right" vertical="top" wrapText="1"/>
    </xf>
    <xf numFmtId="0" fontId="25" fillId="0" borderId="0" xfId="0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8" fillId="0" borderId="0" xfId="5" applyFont="1" applyAlignment="1">
      <alignment horizontal="center"/>
    </xf>
    <xf numFmtId="0" fontId="5" fillId="0" borderId="0" xfId="0" applyFont="1" applyAlignment="1">
      <alignment horizontal="center"/>
    </xf>
    <xf numFmtId="0" fontId="5" fillId="0" borderId="0" xfId="0" applyFont="1" applyBorder="1" applyAlignment="1">
      <alignment horizontal="center"/>
    </xf>
    <xf numFmtId="0" fontId="5" fillId="0" borderId="19" xfId="0" applyFont="1" applyBorder="1" applyAlignment="1">
      <alignment horizontal="center"/>
    </xf>
    <xf numFmtId="0" fontId="5" fillId="0" borderId="0" xfId="0" applyFont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19" xfId="0" applyFont="1" applyBorder="1" applyAlignment="1">
      <alignment horizontal="center" vertical="center"/>
    </xf>
    <xf numFmtId="0" fontId="6" fillId="6" borderId="6" xfId="11" applyFont="1" applyFill="1" applyBorder="1" applyAlignment="1">
      <alignment horizontal="center"/>
    </xf>
    <xf numFmtId="0" fontId="6" fillId="6" borderId="14" xfId="11" applyFont="1" applyFill="1" applyBorder="1" applyAlignment="1">
      <alignment horizontal="center"/>
    </xf>
    <xf numFmtId="0" fontId="5" fillId="7" borderId="6" xfId="11" applyFont="1" applyFill="1" applyBorder="1" applyAlignment="1">
      <alignment horizontal="center" vertical="center"/>
    </xf>
    <xf numFmtId="0" fontId="5" fillId="7" borderId="14" xfId="11" applyFont="1" applyFill="1" applyBorder="1" applyAlignment="1">
      <alignment horizontal="center" vertical="center"/>
    </xf>
    <xf numFmtId="0" fontId="5" fillId="0" borderId="0" xfId="11" applyFont="1" applyAlignment="1">
      <alignment horizontal="center"/>
    </xf>
    <xf numFmtId="0" fontId="5" fillId="0" borderId="0" xfId="11" applyFont="1" applyBorder="1" applyAlignment="1">
      <alignment horizontal="center"/>
    </xf>
    <xf numFmtId="0" fontId="5" fillId="0" borderId="6" xfId="11" applyFont="1" applyBorder="1" applyAlignment="1">
      <alignment horizontal="center"/>
    </xf>
    <xf numFmtId="0" fontId="5" fillId="0" borderId="15" xfId="11" applyFont="1" applyBorder="1" applyAlignment="1">
      <alignment horizontal="center"/>
    </xf>
    <xf numFmtId="0" fontId="5" fillId="0" borderId="14" xfId="11" applyFont="1" applyBorder="1" applyAlignment="1">
      <alignment horizontal="center"/>
    </xf>
    <xf numFmtId="0" fontId="6" fillId="0" borderId="19" xfId="11" applyFont="1" applyBorder="1" applyAlignment="1">
      <alignment horizontal="center"/>
    </xf>
    <xf numFmtId="0" fontId="5" fillId="0" borderId="8" xfId="11" applyFont="1" applyBorder="1" applyAlignment="1">
      <alignment horizontal="center" vertical="center"/>
    </xf>
    <xf numFmtId="0" fontId="5" fillId="0" borderId="10" xfId="11" applyFont="1" applyBorder="1" applyAlignment="1">
      <alignment horizontal="center" vertical="center"/>
    </xf>
    <xf numFmtId="0" fontId="5" fillId="0" borderId="9" xfId="11" applyFont="1" applyBorder="1" applyAlignment="1">
      <alignment horizontal="center" vertical="center"/>
    </xf>
    <xf numFmtId="0" fontId="5" fillId="0" borderId="11" xfId="11" applyFont="1" applyBorder="1" applyAlignment="1">
      <alignment horizontal="center" vertical="center"/>
    </xf>
    <xf numFmtId="0" fontId="18" fillId="0" borderId="0" xfId="11" applyFont="1" applyAlignment="1">
      <alignment horizontal="center"/>
    </xf>
    <xf numFmtId="0" fontId="6" fillId="0" borderId="4" xfId="11" applyFont="1" applyBorder="1" applyAlignment="1">
      <alignment horizontal="center" vertical="center"/>
    </xf>
    <xf numFmtId="0" fontId="6" fillId="0" borderId="1" xfId="11" applyFont="1" applyBorder="1" applyAlignment="1">
      <alignment horizontal="center" vertical="center"/>
    </xf>
    <xf numFmtId="0" fontId="15" fillId="0" borderId="6" xfId="11" applyFont="1" applyBorder="1" applyAlignment="1">
      <alignment horizontal="center" wrapText="1"/>
    </xf>
    <xf numFmtId="0" fontId="15" fillId="0" borderId="15" xfId="11" applyFont="1" applyBorder="1" applyAlignment="1">
      <alignment horizontal="center" wrapText="1"/>
    </xf>
    <xf numFmtId="0" fontId="15" fillId="0" borderId="14" xfId="11" applyFont="1" applyBorder="1" applyAlignment="1">
      <alignment horizontal="center" wrapText="1"/>
    </xf>
    <xf numFmtId="0" fontId="26" fillId="0" borderId="10" xfId="11" applyFont="1" applyBorder="1" applyAlignment="1">
      <alignment horizontal="center" vertical="center" wrapText="1"/>
    </xf>
    <xf numFmtId="0" fontId="30" fillId="0" borderId="1" xfId="11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17" fillId="0" borderId="0" xfId="0" applyFont="1" applyAlignment="1">
      <alignment horizontal="center"/>
    </xf>
    <xf numFmtId="0" fontId="6" fillId="0" borderId="6" xfId="11" applyFont="1" applyBorder="1" applyAlignment="1">
      <alignment horizontal="center" wrapText="1"/>
    </xf>
    <xf numFmtId="0" fontId="6" fillId="0" borderId="15" xfId="11" applyFont="1" applyBorder="1" applyAlignment="1">
      <alignment horizontal="center" wrapText="1"/>
    </xf>
    <xf numFmtId="0" fontId="6" fillId="0" borderId="14" xfId="11" applyFont="1" applyBorder="1" applyAlignment="1">
      <alignment horizontal="center" wrapText="1"/>
    </xf>
    <xf numFmtId="0" fontId="6" fillId="0" borderId="10" xfId="11" applyFont="1" applyBorder="1" applyAlignment="1">
      <alignment horizontal="center" vertical="center" wrapText="1"/>
    </xf>
    <xf numFmtId="0" fontId="45" fillId="0" borderId="1" xfId="11" applyFont="1" applyBorder="1" applyAlignment="1">
      <alignment horizontal="center" wrapText="1"/>
    </xf>
    <xf numFmtId="0" fontId="26" fillId="0" borderId="4" xfId="11" applyFont="1" applyBorder="1" applyAlignment="1">
      <alignment horizontal="center" vertical="center" wrapText="1"/>
    </xf>
    <xf numFmtId="0" fontId="26" fillId="0" borderId="1" xfId="11" applyFont="1" applyBorder="1" applyAlignment="1">
      <alignment horizontal="center" vertical="center" wrapText="1"/>
    </xf>
    <xf numFmtId="0" fontId="18" fillId="0" borderId="19" xfId="11" applyFont="1" applyBorder="1" applyAlignment="1">
      <alignment horizontal="center"/>
    </xf>
    <xf numFmtId="0" fontId="6" fillId="0" borderId="19" xfId="5" applyFont="1" applyFill="1" applyBorder="1" applyAlignment="1">
      <alignment horizontal="center" vertical="top" wrapText="1"/>
    </xf>
  </cellXfs>
  <cellStyles count="31">
    <cellStyle name="Comma" xfId="2" builtinId="3"/>
    <cellStyle name="Comma 2" xfId="20"/>
    <cellStyle name="Comma 2 2" xfId="21"/>
    <cellStyle name="Comma 3" xfId="24"/>
    <cellStyle name="Comma 3 2" xfId="25"/>
    <cellStyle name="Normal" xfId="0" builtinId="0"/>
    <cellStyle name="Normal 2" xfId="11"/>
    <cellStyle name="Normal 2 2" xfId="27"/>
    <cellStyle name="Normal 3" xfId="19"/>
    <cellStyle name="Normal 3 2" xfId="22"/>
    <cellStyle name="Normal 4" xfId="23"/>
    <cellStyle name="Normal 7" xfId="1"/>
    <cellStyle name="Normal 7 2" xfId="7"/>
    <cellStyle name="Normal 7 3" xfId="12"/>
    <cellStyle name="Normal 7 4" xfId="15"/>
    <cellStyle name="Normal 7 5" xfId="18"/>
    <cellStyle name="Percent" xfId="30" builtinId="5"/>
    <cellStyle name="เครื่องหมายจุลภาค 2" xfId="26"/>
    <cellStyle name="เครื่องหมายสกุลเงิน 2" xfId="6"/>
    <cellStyle name="เครื่องหมายสกุลเงิน 2 2" xfId="9"/>
    <cellStyle name="เครื่องหมายสกุลเงิน 3" xfId="8"/>
    <cellStyle name="ปกติ 2" xfId="3"/>
    <cellStyle name="ปกติ 2 2" xfId="5"/>
    <cellStyle name="ปกติ 2 3" xfId="10"/>
    <cellStyle name="ปกติ 2 4" xfId="14"/>
    <cellStyle name="ปกติ 2 5" xfId="17"/>
    <cellStyle name="ปกติ 2 6" xfId="29"/>
    <cellStyle name="ปกติ 3" xfId="4"/>
    <cellStyle name="ปกติ 5" xfId="13"/>
    <cellStyle name="ปกติ 6" xfId="16"/>
    <cellStyle name="ปกติ_Sheet1" xfId="28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595311</xdr:colOff>
      <xdr:row>16</xdr:row>
      <xdr:rowOff>119062</xdr:rowOff>
    </xdr:from>
    <xdr:to>
      <xdr:col>16</xdr:col>
      <xdr:colOff>535780</xdr:colOff>
      <xdr:row>28</xdr:row>
      <xdr:rowOff>142875</xdr:rowOff>
    </xdr:to>
    <xdr:pic>
      <xdr:nvPicPr>
        <xdr:cNvPr id="7" name="รูปภาพ 6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499" y="3976687"/>
          <a:ext cx="3583781" cy="2024063"/>
        </a:xfrm>
        <a:prstGeom prst="rect">
          <a:avLst/>
        </a:prstGeom>
      </xdr:spPr>
    </xdr:pic>
    <xdr:clientData/>
  </xdr:twoCellAnchor>
  <xdr:twoCellAnchor editAs="oneCell">
    <xdr:from>
      <xdr:col>4</xdr:col>
      <xdr:colOff>476249</xdr:colOff>
      <xdr:row>16</xdr:row>
      <xdr:rowOff>119065</xdr:rowOff>
    </xdr:from>
    <xdr:to>
      <xdr:col>10</xdr:col>
      <xdr:colOff>440530</xdr:colOff>
      <xdr:row>28</xdr:row>
      <xdr:rowOff>142876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5124" y="3976690"/>
          <a:ext cx="3607594" cy="2024061"/>
        </a:xfrm>
        <a:prstGeom prst="rect">
          <a:avLst/>
        </a:prstGeom>
      </xdr:spPr>
    </xdr:pic>
    <xdr:clientData/>
  </xdr:twoCellAnchor>
  <xdr:twoCellAnchor editAs="oneCell">
    <xdr:from>
      <xdr:col>7</xdr:col>
      <xdr:colOff>535780</xdr:colOff>
      <xdr:row>6</xdr:row>
      <xdr:rowOff>35719</xdr:rowOff>
    </xdr:from>
    <xdr:to>
      <xdr:col>13</xdr:col>
      <xdr:colOff>507708</xdr:colOff>
      <xdr:row>16</xdr:row>
      <xdr:rowOff>47625</xdr:rowOff>
    </xdr:to>
    <xdr:pic>
      <xdr:nvPicPr>
        <xdr:cNvPr id="6" name="รูปภาพ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6311" y="1893094"/>
          <a:ext cx="3615241" cy="2012156"/>
        </a:xfrm>
        <a:prstGeom prst="rect">
          <a:avLst/>
        </a:prstGeom>
        <a:ln>
          <a:solidFill>
            <a:schemeClr val="tx1">
              <a:alpha val="0"/>
            </a:schemeClr>
          </a:solidFill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26194</xdr:colOff>
      <xdr:row>0</xdr:row>
      <xdr:rowOff>59531</xdr:rowOff>
    </xdr:from>
    <xdr:to>
      <xdr:col>5</xdr:col>
      <xdr:colOff>178594</xdr:colOff>
      <xdr:row>2</xdr:row>
      <xdr:rowOff>23812</xdr:rowOff>
    </xdr:to>
    <xdr:pic>
      <xdr:nvPicPr>
        <xdr:cNvPr id="3" name="Picture 1" descr="ครุฑ"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3844" y="59531"/>
          <a:ext cx="752475" cy="669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14288</xdr:colOff>
      <xdr:row>0</xdr:row>
      <xdr:rowOff>1</xdr:rowOff>
    </xdr:from>
    <xdr:to>
      <xdr:col>5</xdr:col>
      <xdr:colOff>214314</xdr:colOff>
      <xdr:row>2</xdr:row>
      <xdr:rowOff>178594</xdr:rowOff>
    </xdr:to>
    <xdr:pic>
      <xdr:nvPicPr>
        <xdr:cNvPr id="4" name="Picture 1" descr="ครุฑ">
          <a:extLst>
            <a:ext uri="{FF2B5EF4-FFF2-40B4-BE49-F238E27FC236}">
              <a16:creationId xmlns="" xmlns:a16="http://schemas.microsoft.com/office/drawing/2014/main" id="{00000000-0008-0000-0100-00000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2069" y="1"/>
          <a:ext cx="771526" cy="7739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114300</xdr:colOff>
      <xdr:row>27</xdr:row>
      <xdr:rowOff>38100</xdr:rowOff>
    </xdr:from>
    <xdr:to>
      <xdr:col>19</xdr:col>
      <xdr:colOff>391060</xdr:colOff>
      <xdr:row>55</xdr:row>
      <xdr:rowOff>190004</xdr:rowOff>
    </xdr:to>
    <xdr:pic>
      <xdr:nvPicPr>
        <xdr:cNvPr id="5" name="รูปภาพ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58" t="1057" r="10321" b="10845"/>
        <a:stretch/>
      </xdr:blipFill>
      <xdr:spPr>
        <a:xfrm rot="5340000">
          <a:off x="2034103" y="6471722"/>
          <a:ext cx="7352804" cy="997321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58</xdr:row>
      <xdr:rowOff>256355</xdr:rowOff>
    </xdr:from>
    <xdr:to>
      <xdr:col>16</xdr:col>
      <xdr:colOff>0</xdr:colOff>
      <xdr:row>100</xdr:row>
      <xdr:rowOff>247648</xdr:rowOff>
    </xdr:to>
    <xdr:pic>
      <xdr:nvPicPr>
        <xdr:cNvPr id="2" name="รูปภาพ 1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8708" t="5466" r="4997" b="8711"/>
        <a:stretch/>
      </xdr:blipFill>
      <xdr:spPr>
        <a:xfrm>
          <a:off x="704850" y="15972605"/>
          <a:ext cx="7677150" cy="107926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ชุดรูปแบบของ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4:U38"/>
  <sheetViews>
    <sheetView zoomScale="80" zoomScaleNormal="80" workbookViewId="0">
      <selection activeCell="R11" sqref="R11"/>
    </sheetView>
  </sheetViews>
  <sheetFormatPr defaultRowHeight="12.75" x14ac:dyDescent="0.2"/>
  <sheetData>
    <row r="4" spans="1:21" s="5" customFormat="1" ht="48.75" x14ac:dyDescent="0.7">
      <c r="A4" s="294" t="s">
        <v>116</v>
      </c>
      <c r="B4" s="294"/>
      <c r="C4" s="294"/>
      <c r="D4" s="294"/>
      <c r="E4" s="294"/>
      <c r="F4" s="294"/>
      <c r="G4" s="294"/>
      <c r="H4" s="294"/>
      <c r="I4" s="294"/>
      <c r="J4" s="294"/>
      <c r="K4" s="294"/>
      <c r="L4" s="294"/>
      <c r="M4" s="294"/>
      <c r="N4" s="294"/>
      <c r="O4" s="294"/>
      <c r="P4" s="294"/>
      <c r="Q4" s="294"/>
      <c r="R4" s="294"/>
      <c r="S4" s="294"/>
      <c r="T4" s="294"/>
      <c r="U4" s="294"/>
    </row>
    <row r="5" spans="1:21" s="5" customFormat="1" ht="45" customHeight="1" x14ac:dyDescent="0.65">
      <c r="A5" s="295" t="s">
        <v>360</v>
      </c>
      <c r="B5" s="295"/>
      <c r="C5" s="295"/>
      <c r="D5" s="295"/>
      <c r="E5" s="295"/>
      <c r="F5" s="295"/>
      <c r="G5" s="295"/>
      <c r="H5" s="295"/>
      <c r="I5" s="295"/>
      <c r="J5" s="295"/>
      <c r="K5" s="295"/>
      <c r="L5" s="295"/>
      <c r="M5" s="295"/>
      <c r="N5" s="295"/>
      <c r="O5" s="295"/>
      <c r="P5" s="295"/>
      <c r="Q5" s="295"/>
      <c r="R5" s="295"/>
      <c r="S5" s="295"/>
      <c r="T5" s="295"/>
      <c r="U5" s="295"/>
    </row>
    <row r="6" spans="1:21" s="204" customFormat="1" ht="36" x14ac:dyDescent="0.55000000000000004"/>
    <row r="7" spans="1:21" s="2" customFormat="1" ht="39.75" customHeight="1" x14ac:dyDescent="0.7">
      <c r="A7" s="293"/>
      <c r="B7" s="293"/>
      <c r="C7" s="293"/>
      <c r="D7" s="293"/>
      <c r="E7" s="293"/>
      <c r="F7" s="293"/>
      <c r="G7" s="293"/>
      <c r="H7" s="293"/>
      <c r="I7" s="293"/>
      <c r="J7" s="293"/>
      <c r="K7" s="293"/>
      <c r="L7" s="293"/>
      <c r="M7" s="293"/>
      <c r="N7" s="293"/>
      <c r="O7" s="293"/>
      <c r="P7" s="293"/>
      <c r="Q7" s="293"/>
      <c r="R7" s="293"/>
      <c r="S7" s="293"/>
      <c r="T7" s="293"/>
      <c r="U7" s="293"/>
    </row>
    <row r="31" spans="12:12" ht="33.75" x14ac:dyDescent="0.5">
      <c r="L31" s="200" t="s">
        <v>341</v>
      </c>
    </row>
    <row r="32" spans="12:12" ht="33.75" x14ac:dyDescent="0.5">
      <c r="L32" s="14" t="s">
        <v>154</v>
      </c>
    </row>
    <row r="37" spans="13:13" ht="33" x14ac:dyDescent="0.6">
      <c r="M37" s="3"/>
    </row>
    <row r="38" spans="13:13" ht="33" x14ac:dyDescent="0.6">
      <c r="M38" s="4"/>
    </row>
  </sheetData>
  <mergeCells count="3">
    <mergeCell ref="A7:U7"/>
    <mergeCell ref="A4:U4"/>
    <mergeCell ref="A5:U5"/>
  </mergeCells>
  <pageMargins left="0.62992125984251968" right="0.19685039370078741" top="0.94488188976377963" bottom="0.74803149606299213" header="0.31496062992125984" footer="0.31496062992125984"/>
  <pageSetup paperSize="9" scale="70" orientation="landscape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D1:R19"/>
  <sheetViews>
    <sheetView tabSelected="1" zoomScaleNormal="100" workbookViewId="0">
      <selection activeCell="T62" sqref="T62"/>
    </sheetView>
  </sheetViews>
  <sheetFormatPr defaultRowHeight="20.25" x14ac:dyDescent="0.3"/>
  <cols>
    <col min="1" max="1" width="9.140625" style="6"/>
    <col min="2" max="2" width="6.85546875" style="6" customWidth="1"/>
    <col min="3" max="3" width="4.7109375" style="6" customWidth="1"/>
    <col min="4" max="4" width="5.140625" style="6" customWidth="1"/>
    <col min="5" max="5" width="3.42578125" style="6" customWidth="1"/>
    <col min="6" max="6" width="12.140625" style="6" customWidth="1"/>
    <col min="7" max="7" width="6.28515625" style="6" customWidth="1"/>
    <col min="8" max="8" width="7.42578125" style="6" customWidth="1"/>
    <col min="9" max="9" width="6.140625" style="6" customWidth="1"/>
    <col min="10" max="10" width="9.140625" style="6"/>
    <col min="11" max="12" width="6.42578125" style="6" customWidth="1"/>
    <col min="13" max="13" width="5.85546875" style="6" customWidth="1"/>
    <col min="14" max="14" width="6.28515625" style="6" customWidth="1"/>
    <col min="15" max="15" width="21.140625" style="6" customWidth="1"/>
    <col min="16" max="16" width="9.140625" style="6"/>
    <col min="17" max="17" width="12.42578125" style="6" customWidth="1"/>
    <col min="18" max="18" width="7.28515625" style="6" customWidth="1"/>
    <col min="19" max="16384" width="9.140625" style="6"/>
  </cols>
  <sheetData>
    <row r="1" spans="4:18" ht="9.75" customHeight="1" x14ac:dyDescent="0.3"/>
    <row r="2" spans="4:18" ht="37.5" customHeight="1" x14ac:dyDescent="0.65">
      <c r="D2" s="48" t="s">
        <v>28</v>
      </c>
      <c r="E2" s="201"/>
      <c r="F2" s="201"/>
      <c r="G2" s="203"/>
      <c r="H2" s="202"/>
      <c r="I2" s="202"/>
      <c r="J2" s="201"/>
      <c r="K2" s="201"/>
      <c r="L2" s="201"/>
      <c r="M2" s="201"/>
      <c r="N2" s="201"/>
      <c r="O2" s="201"/>
      <c r="P2" s="201"/>
      <c r="Q2" s="201"/>
      <c r="R2" s="201"/>
    </row>
    <row r="3" spans="4:18" ht="36.75" customHeight="1" x14ac:dyDescent="0.3">
      <c r="D3" s="198" t="s">
        <v>338</v>
      </c>
      <c r="E3" s="198"/>
      <c r="F3" s="198"/>
      <c r="G3" s="198"/>
      <c r="H3" s="198"/>
      <c r="I3" s="198"/>
      <c r="J3" s="198"/>
      <c r="K3" s="198"/>
      <c r="L3" s="198"/>
      <c r="M3" s="198"/>
      <c r="N3" s="198"/>
      <c r="O3" s="198"/>
    </row>
    <row r="5" spans="4:18" ht="31.5" customHeight="1" x14ac:dyDescent="0.3">
      <c r="D5" s="6" t="s">
        <v>361</v>
      </c>
      <c r="K5" s="7" t="s">
        <v>362</v>
      </c>
    </row>
    <row r="6" spans="4:18" ht="33" customHeight="1" x14ac:dyDescent="0.3">
      <c r="D6" s="199" t="s">
        <v>339</v>
      </c>
    </row>
    <row r="7" spans="4:18" ht="30" customHeight="1" x14ac:dyDescent="0.3">
      <c r="D7" s="6" t="s">
        <v>2</v>
      </c>
    </row>
    <row r="9" spans="4:18" x14ac:dyDescent="0.3">
      <c r="F9" s="6" t="s">
        <v>117</v>
      </c>
    </row>
    <row r="10" spans="4:18" ht="26.25" customHeight="1" x14ac:dyDescent="0.3">
      <c r="D10" s="6" t="s">
        <v>70</v>
      </c>
    </row>
    <row r="11" spans="4:18" x14ac:dyDescent="0.3">
      <c r="F11" s="9"/>
      <c r="G11" s="10"/>
      <c r="H11" s="9"/>
      <c r="Q11" s="8"/>
      <c r="R11" s="7"/>
    </row>
    <row r="12" spans="4:18" x14ac:dyDescent="0.3">
      <c r="F12" s="6" t="s">
        <v>32</v>
      </c>
    </row>
    <row r="13" spans="4:18" x14ac:dyDescent="0.3">
      <c r="O13" s="7"/>
    </row>
    <row r="17" spans="8:18" x14ac:dyDescent="0.3">
      <c r="H17" s="6" t="s">
        <v>327</v>
      </c>
      <c r="O17" s="296" t="s">
        <v>328</v>
      </c>
      <c r="P17" s="296"/>
      <c r="Q17" s="296"/>
      <c r="R17" s="296"/>
    </row>
    <row r="18" spans="8:18" x14ac:dyDescent="0.3">
      <c r="H18" s="6" t="s">
        <v>118</v>
      </c>
      <c r="O18" s="296" t="s">
        <v>119</v>
      </c>
      <c r="P18" s="296"/>
      <c r="Q18" s="296"/>
      <c r="R18" s="296"/>
    </row>
    <row r="19" spans="8:18" x14ac:dyDescent="0.3">
      <c r="O19" s="296" t="s">
        <v>340</v>
      </c>
      <c r="P19" s="296"/>
      <c r="Q19" s="296"/>
      <c r="R19" s="296"/>
    </row>
  </sheetData>
  <mergeCells count="3">
    <mergeCell ref="O17:R17"/>
    <mergeCell ref="O18:R18"/>
    <mergeCell ref="O19:R19"/>
  </mergeCells>
  <pageMargins left="0.23622047244094491" right="0.23622047244094491" top="0.74803149606299213" bottom="0.74803149606299213" header="0.31496062992125984" footer="0.31496062992125984"/>
  <pageSetup paperSize="9" orientation="landscape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34"/>
  <sheetViews>
    <sheetView zoomScale="90" zoomScaleNormal="90" workbookViewId="0">
      <selection activeCell="F19" sqref="F19"/>
    </sheetView>
  </sheetViews>
  <sheetFormatPr defaultRowHeight="21" x14ac:dyDescent="0.35"/>
  <cols>
    <col min="1" max="1" width="37" style="1" customWidth="1"/>
    <col min="2" max="3" width="18.7109375" style="1" customWidth="1"/>
    <col min="4" max="4" width="20.7109375" style="1" customWidth="1"/>
    <col min="5" max="5" width="9.140625" style="1"/>
    <col min="6" max="6" width="10.140625" style="1" bestFit="1" customWidth="1"/>
    <col min="7" max="8" width="9.140625" style="1"/>
    <col min="9" max="9" width="12.5703125" style="1" bestFit="1" customWidth="1"/>
    <col min="10" max="16384" width="9.140625" style="1"/>
  </cols>
  <sheetData>
    <row r="1" spans="1:4" ht="23.25" x14ac:dyDescent="0.35">
      <c r="A1" s="297" t="s">
        <v>233</v>
      </c>
      <c r="B1" s="297"/>
      <c r="C1" s="297"/>
      <c r="D1" s="297"/>
    </row>
    <row r="2" spans="1:4" s="11" customFormat="1" ht="23.25" x14ac:dyDescent="0.35">
      <c r="A2" s="298" t="s">
        <v>152</v>
      </c>
      <c r="B2" s="298"/>
      <c r="C2" s="298"/>
      <c r="D2" s="298"/>
    </row>
    <row r="3" spans="1:4" s="11" customFormat="1" ht="23.25" x14ac:dyDescent="0.35">
      <c r="A3" s="299"/>
      <c r="B3" s="299"/>
      <c r="C3" s="299"/>
      <c r="D3" s="299"/>
    </row>
    <row r="4" spans="1:4" s="26" customFormat="1" x14ac:dyDescent="0.3">
      <c r="A4" s="64" t="s">
        <v>37</v>
      </c>
      <c r="B4" s="65" t="s">
        <v>120</v>
      </c>
      <c r="C4" s="66" t="s">
        <v>121</v>
      </c>
      <c r="D4" s="111" t="s">
        <v>3</v>
      </c>
    </row>
    <row r="5" spans="1:4" s="26" customFormat="1" x14ac:dyDescent="0.3">
      <c r="A5" s="71" t="s">
        <v>64</v>
      </c>
      <c r="B5" s="84"/>
      <c r="C5" s="89"/>
      <c r="D5" s="112"/>
    </row>
    <row r="6" spans="1:4" s="26" customFormat="1" x14ac:dyDescent="0.35">
      <c r="A6" s="72" t="s">
        <v>38</v>
      </c>
      <c r="B6" s="110">
        <v>45546270</v>
      </c>
      <c r="C6" s="94">
        <v>7500000</v>
      </c>
      <c r="D6" s="113">
        <f t="shared" ref="D6:D16" si="0">B6+C6</f>
        <v>53046270</v>
      </c>
    </row>
    <row r="7" spans="1:4" s="26" customFormat="1" x14ac:dyDescent="0.35">
      <c r="A7" s="72" t="s">
        <v>39</v>
      </c>
      <c r="B7" s="74">
        <v>194760</v>
      </c>
      <c r="C7" s="80">
        <v>0</v>
      </c>
      <c r="D7" s="113">
        <f t="shared" si="0"/>
        <v>194760</v>
      </c>
    </row>
    <row r="8" spans="1:4" s="26" customFormat="1" x14ac:dyDescent="0.35">
      <c r="A8" s="72" t="s">
        <v>40</v>
      </c>
      <c r="B8" s="74">
        <v>292747</v>
      </c>
      <c r="C8" s="80">
        <v>0</v>
      </c>
      <c r="D8" s="113">
        <f t="shared" si="0"/>
        <v>292747</v>
      </c>
    </row>
    <row r="9" spans="1:4" s="26" customFormat="1" x14ac:dyDescent="0.35">
      <c r="A9" s="29" t="s">
        <v>41</v>
      </c>
      <c r="B9" s="74">
        <v>624660</v>
      </c>
      <c r="C9" s="80">
        <v>0</v>
      </c>
      <c r="D9" s="113">
        <f t="shared" si="0"/>
        <v>624660</v>
      </c>
    </row>
    <row r="10" spans="1:4" s="26" customFormat="1" ht="21" customHeight="1" x14ac:dyDescent="0.35">
      <c r="A10" s="72" t="s">
        <v>42</v>
      </c>
      <c r="B10" s="74">
        <v>6126840</v>
      </c>
      <c r="C10" s="80">
        <v>0</v>
      </c>
      <c r="D10" s="113">
        <f t="shared" si="0"/>
        <v>6126840</v>
      </c>
    </row>
    <row r="11" spans="1:4" s="26" customFormat="1" x14ac:dyDescent="0.35">
      <c r="A11" s="72" t="s">
        <v>43</v>
      </c>
      <c r="B11" s="74">
        <v>1370814</v>
      </c>
      <c r="C11" s="80">
        <v>206916</v>
      </c>
      <c r="D11" s="113">
        <f t="shared" si="0"/>
        <v>1577730</v>
      </c>
    </row>
    <row r="12" spans="1:4" s="26" customFormat="1" x14ac:dyDescent="0.35">
      <c r="A12" s="72" t="s">
        <v>44</v>
      </c>
      <c r="B12" s="74">
        <v>5767110</v>
      </c>
      <c r="C12" s="80">
        <v>631000</v>
      </c>
      <c r="D12" s="113">
        <f t="shared" si="0"/>
        <v>6398110</v>
      </c>
    </row>
    <row r="13" spans="1:4" s="26" customFormat="1" x14ac:dyDescent="0.35">
      <c r="A13" s="72" t="s">
        <v>45</v>
      </c>
      <c r="B13" s="74">
        <v>8601080</v>
      </c>
      <c r="C13" s="80">
        <v>375639</v>
      </c>
      <c r="D13" s="113">
        <f t="shared" si="0"/>
        <v>8976719</v>
      </c>
    </row>
    <row r="14" spans="1:4" s="26" customFormat="1" x14ac:dyDescent="0.35">
      <c r="A14" s="72" t="s">
        <v>46</v>
      </c>
      <c r="B14" s="74">
        <v>42624238</v>
      </c>
      <c r="C14" s="80">
        <v>0</v>
      </c>
      <c r="D14" s="113">
        <f t="shared" si="0"/>
        <v>42624238</v>
      </c>
    </row>
    <row r="15" spans="1:4" s="26" customFormat="1" x14ac:dyDescent="0.35">
      <c r="A15" s="72" t="s">
        <v>47</v>
      </c>
      <c r="B15" s="74">
        <v>8005223</v>
      </c>
      <c r="C15" s="76">
        <v>1367224</v>
      </c>
      <c r="D15" s="113">
        <f t="shared" si="0"/>
        <v>9372447</v>
      </c>
    </row>
    <row r="16" spans="1:4" s="26" customFormat="1" x14ac:dyDescent="0.35">
      <c r="A16" s="73" t="s">
        <v>48</v>
      </c>
      <c r="B16" s="95">
        <v>2385914</v>
      </c>
      <c r="C16" s="90">
        <v>1132400</v>
      </c>
      <c r="D16" s="113">
        <f t="shared" si="0"/>
        <v>3518314</v>
      </c>
    </row>
    <row r="17" spans="1:9" s="27" customFormat="1" x14ac:dyDescent="0.35">
      <c r="A17" s="83" t="s">
        <v>49</v>
      </c>
      <c r="B17" s="85">
        <f>SUM(B6:B16)</f>
        <v>121539656</v>
      </c>
      <c r="C17" s="81">
        <f>SUM(C6:C16)</f>
        <v>11213179</v>
      </c>
      <c r="D17" s="115">
        <f>SUM(D6:D16)</f>
        <v>132752835</v>
      </c>
      <c r="F17" s="251"/>
      <c r="I17" s="242"/>
    </row>
    <row r="18" spans="1:9" s="26" customFormat="1" x14ac:dyDescent="0.3">
      <c r="A18" s="71" t="s">
        <v>65</v>
      </c>
      <c r="B18" s="86"/>
      <c r="C18" s="82"/>
      <c r="D18" s="114"/>
    </row>
    <row r="19" spans="1:9" s="26" customFormat="1" x14ac:dyDescent="0.35">
      <c r="A19" s="72" t="s">
        <v>50</v>
      </c>
      <c r="B19" s="74">
        <v>8310000</v>
      </c>
      <c r="C19" s="80">
        <v>0</v>
      </c>
      <c r="D19" s="113">
        <f t="shared" ref="D19:D32" si="1">B19+C19</f>
        <v>8310000</v>
      </c>
      <c r="I19" s="243"/>
    </row>
    <row r="20" spans="1:9" s="26" customFormat="1" x14ac:dyDescent="0.35">
      <c r="A20" s="72" t="s">
        <v>51</v>
      </c>
      <c r="B20" s="74">
        <v>2542657</v>
      </c>
      <c r="C20" s="80">
        <v>0</v>
      </c>
      <c r="D20" s="113">
        <f t="shared" si="1"/>
        <v>2542657</v>
      </c>
    </row>
    <row r="21" spans="1:9" s="26" customFormat="1" x14ac:dyDescent="0.35">
      <c r="A21" s="72" t="s">
        <v>52</v>
      </c>
      <c r="B21" s="74">
        <v>500000</v>
      </c>
      <c r="C21" s="80">
        <v>0</v>
      </c>
      <c r="D21" s="113">
        <f t="shared" si="1"/>
        <v>500000</v>
      </c>
    </row>
    <row r="22" spans="1:9" s="26" customFormat="1" x14ac:dyDescent="0.35">
      <c r="A22" s="72" t="s">
        <v>53</v>
      </c>
      <c r="B22" s="74">
        <v>4500000</v>
      </c>
      <c r="C22" s="80">
        <v>0</v>
      </c>
      <c r="D22" s="113">
        <f t="shared" si="1"/>
        <v>4500000</v>
      </c>
    </row>
    <row r="23" spans="1:9" s="26" customFormat="1" x14ac:dyDescent="0.35">
      <c r="A23" s="72" t="s">
        <v>54</v>
      </c>
      <c r="B23" s="74">
        <v>42624238</v>
      </c>
      <c r="C23" s="80">
        <v>0</v>
      </c>
      <c r="D23" s="113">
        <f t="shared" si="1"/>
        <v>42624238</v>
      </c>
    </row>
    <row r="24" spans="1:9" s="26" customFormat="1" x14ac:dyDescent="0.35">
      <c r="A24" s="72" t="s">
        <v>126</v>
      </c>
      <c r="B24" s="74">
        <v>10576349</v>
      </c>
      <c r="C24" s="80">
        <v>3244290</v>
      </c>
      <c r="D24" s="113">
        <f t="shared" si="1"/>
        <v>13820639</v>
      </c>
    </row>
    <row r="25" spans="1:9" s="26" customFormat="1" x14ac:dyDescent="0.35">
      <c r="A25" s="72" t="s">
        <v>55</v>
      </c>
      <c r="B25" s="74">
        <v>20930653</v>
      </c>
      <c r="C25" s="80">
        <v>2450050</v>
      </c>
      <c r="D25" s="113">
        <f t="shared" si="1"/>
        <v>23380703</v>
      </c>
    </row>
    <row r="26" spans="1:9" s="26" customFormat="1" x14ac:dyDescent="0.35">
      <c r="A26" s="72" t="s">
        <v>56</v>
      </c>
      <c r="B26" s="74">
        <v>2499999</v>
      </c>
      <c r="C26" s="80">
        <v>153892</v>
      </c>
      <c r="D26" s="113">
        <f t="shared" si="1"/>
        <v>2653891</v>
      </c>
    </row>
    <row r="27" spans="1:9" s="26" customFormat="1" x14ac:dyDescent="0.35">
      <c r="A27" s="72" t="s">
        <v>57</v>
      </c>
      <c r="B27" s="74">
        <v>4500000</v>
      </c>
      <c r="C27" s="80">
        <v>1500336</v>
      </c>
      <c r="D27" s="113">
        <f t="shared" si="1"/>
        <v>6000336</v>
      </c>
    </row>
    <row r="28" spans="1:9" s="26" customFormat="1" x14ac:dyDescent="0.35">
      <c r="A28" s="72" t="s">
        <v>58</v>
      </c>
      <c r="B28" s="74">
        <v>3000000</v>
      </c>
      <c r="C28" s="80">
        <v>422075</v>
      </c>
      <c r="D28" s="113">
        <f t="shared" si="1"/>
        <v>3422075</v>
      </c>
    </row>
    <row r="29" spans="1:9" s="26" customFormat="1" x14ac:dyDescent="0.35">
      <c r="A29" s="72" t="s">
        <v>59</v>
      </c>
      <c r="B29" s="74">
        <v>4500000</v>
      </c>
      <c r="C29" s="94">
        <v>971511</v>
      </c>
      <c r="D29" s="113">
        <f t="shared" si="1"/>
        <v>5471511</v>
      </c>
    </row>
    <row r="30" spans="1:9" s="26" customFormat="1" x14ac:dyDescent="0.35">
      <c r="A30" s="72" t="s">
        <v>60</v>
      </c>
      <c r="B30" s="74">
        <v>6271721</v>
      </c>
      <c r="C30" s="80">
        <v>1132400</v>
      </c>
      <c r="D30" s="113">
        <f t="shared" si="1"/>
        <v>7404121</v>
      </c>
    </row>
    <row r="31" spans="1:9" s="26" customFormat="1" x14ac:dyDescent="0.35">
      <c r="A31" s="72" t="s">
        <v>61</v>
      </c>
      <c r="B31" s="74">
        <v>546000</v>
      </c>
      <c r="C31" s="80">
        <v>0</v>
      </c>
      <c r="D31" s="113">
        <f t="shared" si="1"/>
        <v>546000</v>
      </c>
    </row>
    <row r="32" spans="1:9" s="26" customFormat="1" x14ac:dyDescent="0.35">
      <c r="A32" s="73" t="s">
        <v>62</v>
      </c>
      <c r="B32" s="87">
        <v>11768121</v>
      </c>
      <c r="C32" s="90">
        <v>380000</v>
      </c>
      <c r="D32" s="113">
        <f t="shared" si="1"/>
        <v>12148121</v>
      </c>
    </row>
    <row r="33" spans="1:4" s="27" customFormat="1" x14ac:dyDescent="0.35">
      <c r="A33" s="83" t="s">
        <v>63</v>
      </c>
      <c r="B33" s="88">
        <f>SUM(B19:B32)</f>
        <v>123069738</v>
      </c>
      <c r="C33" s="88">
        <f t="shared" ref="C33:D33" si="2">SUM(C19:C32)</f>
        <v>10254554</v>
      </c>
      <c r="D33" s="88">
        <f t="shared" si="2"/>
        <v>133324292</v>
      </c>
    </row>
    <row r="34" spans="1:4" s="26" customFormat="1" ht="21" customHeight="1" x14ac:dyDescent="0.3">
      <c r="C34" s="28"/>
    </row>
  </sheetData>
  <mergeCells count="3">
    <mergeCell ref="A1:D1"/>
    <mergeCell ref="A2:D2"/>
    <mergeCell ref="A3:D3"/>
  </mergeCells>
  <pageMargins left="0.59055118110236227" right="0.19685039370078741" top="1.5354330708661419" bottom="0.74803149606299213" header="0.31496062992125984" footer="0.31496062992125984"/>
  <pageSetup paperSize="9" scale="95" orientation="portrait" horizontalDpi="1200" verticalDpi="1200" r:id="rId1"/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E36"/>
  <sheetViews>
    <sheetView topLeftCell="A10" zoomScale="90" zoomScaleNormal="90" workbookViewId="0">
      <selection activeCell="I31" sqref="I31"/>
    </sheetView>
  </sheetViews>
  <sheetFormatPr defaultRowHeight="21" x14ac:dyDescent="0.2"/>
  <cols>
    <col min="1" max="1" width="51.42578125" style="67" customWidth="1"/>
    <col min="2" max="3" width="18.7109375" style="67" customWidth="1"/>
    <col min="4" max="4" width="19.7109375" style="67" customWidth="1"/>
    <col min="5" max="16384" width="9.140625" style="67"/>
  </cols>
  <sheetData>
    <row r="1" spans="1:4" ht="23.25" x14ac:dyDescent="0.2">
      <c r="A1" s="300" t="s">
        <v>231</v>
      </c>
      <c r="B1" s="300"/>
      <c r="C1" s="300"/>
      <c r="D1" s="300"/>
    </row>
    <row r="2" spans="1:4" ht="23.25" x14ac:dyDescent="0.2">
      <c r="A2" s="300" t="s">
        <v>232</v>
      </c>
      <c r="B2" s="300"/>
      <c r="C2" s="300"/>
      <c r="D2" s="300"/>
    </row>
    <row r="3" spans="1:4" s="68" customFormat="1" ht="23.25" x14ac:dyDescent="0.2">
      <c r="A3" s="301" t="s">
        <v>122</v>
      </c>
      <c r="B3" s="301"/>
      <c r="C3" s="301"/>
      <c r="D3" s="301"/>
    </row>
    <row r="4" spans="1:4" s="68" customFormat="1" ht="23.25" x14ac:dyDescent="0.2">
      <c r="A4" s="302"/>
      <c r="B4" s="302"/>
      <c r="C4" s="302"/>
      <c r="D4" s="302"/>
    </row>
    <row r="5" spans="1:4" s="70" customFormat="1" x14ac:dyDescent="0.2">
      <c r="A5" s="119" t="s">
        <v>37</v>
      </c>
      <c r="B5" s="120" t="s">
        <v>123</v>
      </c>
      <c r="C5" s="121" t="s">
        <v>121</v>
      </c>
      <c r="D5" s="64" t="s">
        <v>124</v>
      </c>
    </row>
    <row r="6" spans="1:4" s="70" customFormat="1" ht="24.75" customHeight="1" x14ac:dyDescent="0.2">
      <c r="A6" s="71" t="s">
        <v>64</v>
      </c>
      <c r="B6" s="210"/>
      <c r="C6" s="211"/>
      <c r="D6" s="75"/>
    </row>
    <row r="7" spans="1:4" s="216" customFormat="1" ht="21" customHeight="1" x14ac:dyDescent="0.35">
      <c r="A7" s="212" t="s">
        <v>151</v>
      </c>
      <c r="B7" s="213">
        <v>45546270</v>
      </c>
      <c r="C7" s="214">
        <v>7500000</v>
      </c>
      <c r="D7" s="215">
        <f>B7+C7</f>
        <v>53046270</v>
      </c>
    </row>
    <row r="8" spans="1:4" s="216" customFormat="1" ht="21" customHeight="1" x14ac:dyDescent="0.35">
      <c r="A8" s="217" t="s">
        <v>150</v>
      </c>
      <c r="B8" s="218">
        <v>194760</v>
      </c>
      <c r="C8" s="219">
        <v>0</v>
      </c>
      <c r="D8" s="215">
        <f t="shared" ref="D8:D20" si="0">B8+C8</f>
        <v>194760</v>
      </c>
    </row>
    <row r="9" spans="1:4" s="216" customFormat="1" ht="21" customHeight="1" x14ac:dyDescent="0.35">
      <c r="A9" s="217" t="s">
        <v>149</v>
      </c>
      <c r="B9" s="218">
        <v>292747</v>
      </c>
      <c r="C9" s="219">
        <v>0</v>
      </c>
      <c r="D9" s="215">
        <f t="shared" si="0"/>
        <v>292747</v>
      </c>
    </row>
    <row r="10" spans="1:4" s="216" customFormat="1" ht="21" customHeight="1" x14ac:dyDescent="0.35">
      <c r="A10" s="220" t="s">
        <v>148</v>
      </c>
      <c r="B10" s="218">
        <v>624660</v>
      </c>
      <c r="C10" s="219">
        <v>0</v>
      </c>
      <c r="D10" s="215">
        <f t="shared" si="0"/>
        <v>624660</v>
      </c>
    </row>
    <row r="11" spans="1:4" s="216" customFormat="1" ht="21" customHeight="1" x14ac:dyDescent="0.35">
      <c r="A11" s="217" t="s">
        <v>147</v>
      </c>
      <c r="B11" s="218">
        <v>6126840</v>
      </c>
      <c r="C11" s="219">
        <v>0</v>
      </c>
      <c r="D11" s="215">
        <f t="shared" si="0"/>
        <v>6126840</v>
      </c>
    </row>
    <row r="12" spans="1:4" s="216" customFormat="1" ht="21" customHeight="1" x14ac:dyDescent="0.35">
      <c r="A12" s="217" t="s">
        <v>146</v>
      </c>
      <c r="B12" s="218">
        <v>1370814</v>
      </c>
      <c r="C12" s="221">
        <v>206916</v>
      </c>
      <c r="D12" s="215">
        <f t="shared" si="0"/>
        <v>1577730</v>
      </c>
    </row>
    <row r="13" spans="1:4" s="216" customFormat="1" ht="21" customHeight="1" x14ac:dyDescent="0.35">
      <c r="A13" s="217" t="s">
        <v>145</v>
      </c>
      <c r="B13" s="218">
        <v>5767110</v>
      </c>
      <c r="C13" s="221">
        <v>631000</v>
      </c>
      <c r="D13" s="215">
        <f t="shared" si="0"/>
        <v>6398110</v>
      </c>
    </row>
    <row r="14" spans="1:4" s="216" customFormat="1" ht="21" customHeight="1" x14ac:dyDescent="0.35">
      <c r="A14" s="217" t="s">
        <v>144</v>
      </c>
      <c r="B14" s="218">
        <v>8601080</v>
      </c>
      <c r="C14" s="221">
        <v>375639</v>
      </c>
      <c r="D14" s="215">
        <f t="shared" si="0"/>
        <v>8976719</v>
      </c>
    </row>
    <row r="15" spans="1:4" s="216" customFormat="1" ht="21" customHeight="1" x14ac:dyDescent="0.35">
      <c r="A15" s="217" t="s">
        <v>143</v>
      </c>
      <c r="B15" s="218">
        <v>8005223</v>
      </c>
      <c r="C15" s="221">
        <v>1367224</v>
      </c>
      <c r="D15" s="215">
        <f t="shared" si="0"/>
        <v>9372447</v>
      </c>
    </row>
    <row r="16" spans="1:4" s="225" customFormat="1" ht="21" customHeight="1" x14ac:dyDescent="0.35">
      <c r="A16" s="222" t="s">
        <v>345</v>
      </c>
      <c r="B16" s="223">
        <v>2339414</v>
      </c>
      <c r="C16" s="224">
        <v>1132400</v>
      </c>
      <c r="D16" s="215">
        <f t="shared" si="0"/>
        <v>3471814</v>
      </c>
    </row>
    <row r="17" spans="1:4" s="216" customFormat="1" ht="21" customHeight="1" x14ac:dyDescent="0.2">
      <c r="A17" s="226" t="s">
        <v>346</v>
      </c>
      <c r="B17" s="227">
        <v>15409580</v>
      </c>
      <c r="C17" s="221">
        <v>1789585</v>
      </c>
      <c r="D17" s="258">
        <f t="shared" si="0"/>
        <v>17199165</v>
      </c>
    </row>
    <row r="18" spans="1:4" s="216" customFormat="1" ht="21" customHeight="1" x14ac:dyDescent="0.2">
      <c r="A18" s="259" t="s">
        <v>125</v>
      </c>
      <c r="B18" s="260">
        <v>747500</v>
      </c>
      <c r="C18" s="260">
        <v>555826</v>
      </c>
      <c r="D18" s="258">
        <f t="shared" si="0"/>
        <v>1303326</v>
      </c>
    </row>
    <row r="19" spans="1:4" s="216" customFormat="1" ht="21" customHeight="1" x14ac:dyDescent="0.2">
      <c r="A19" s="257" t="s">
        <v>355</v>
      </c>
      <c r="B19" s="278">
        <v>46500</v>
      </c>
      <c r="C19" s="278">
        <v>0</v>
      </c>
      <c r="D19" s="279">
        <f t="shared" si="0"/>
        <v>46500</v>
      </c>
    </row>
    <row r="20" spans="1:4" s="228" customFormat="1" ht="23.25" x14ac:dyDescent="0.2">
      <c r="A20" s="245" t="s">
        <v>49</v>
      </c>
      <c r="B20" s="246">
        <f>SUM(B6:B19)</f>
        <v>95072498</v>
      </c>
      <c r="C20" s="246">
        <f>SUM(C6:C19)</f>
        <v>13558590</v>
      </c>
      <c r="D20" s="280">
        <f t="shared" si="0"/>
        <v>108631088</v>
      </c>
    </row>
    <row r="21" spans="1:4" s="216" customFormat="1" x14ac:dyDescent="0.2">
      <c r="A21" s="229" t="s">
        <v>65</v>
      </c>
      <c r="B21" s="230"/>
      <c r="C21" s="231"/>
      <c r="D21" s="232"/>
    </row>
    <row r="22" spans="1:4" s="216" customFormat="1" x14ac:dyDescent="0.2">
      <c r="A22" s="235" t="s">
        <v>347</v>
      </c>
      <c r="B22" s="236">
        <v>3000000</v>
      </c>
      <c r="C22" s="236">
        <v>422075</v>
      </c>
      <c r="D22" s="233">
        <f t="shared" ref="D22:D29" si="1">B22+C22</f>
        <v>3422075</v>
      </c>
    </row>
    <row r="23" spans="1:4" s="216" customFormat="1" x14ac:dyDescent="0.2">
      <c r="A23" s="235" t="s">
        <v>348</v>
      </c>
      <c r="B23" s="236">
        <v>5318111</v>
      </c>
      <c r="C23" s="236">
        <v>971510</v>
      </c>
      <c r="D23" s="233">
        <f t="shared" si="1"/>
        <v>6289621</v>
      </c>
    </row>
    <row r="24" spans="1:4" s="216" customFormat="1" x14ac:dyDescent="0.2">
      <c r="A24" s="217" t="s">
        <v>349</v>
      </c>
      <c r="B24" s="109">
        <v>10917280</v>
      </c>
      <c r="C24" s="237">
        <v>1500336</v>
      </c>
      <c r="D24" s="233">
        <f t="shared" si="1"/>
        <v>12417616</v>
      </c>
    </row>
    <row r="25" spans="1:4" s="216" customFormat="1" x14ac:dyDescent="0.2">
      <c r="A25" s="217" t="s">
        <v>350</v>
      </c>
      <c r="B25" s="109">
        <v>18441234</v>
      </c>
      <c r="C25" s="237">
        <v>0</v>
      </c>
      <c r="D25" s="233">
        <f t="shared" si="1"/>
        <v>18441234</v>
      </c>
    </row>
    <row r="26" spans="1:4" s="216" customFormat="1" x14ac:dyDescent="0.2">
      <c r="A26" s="217" t="s">
        <v>351</v>
      </c>
      <c r="B26" s="109">
        <v>31320442</v>
      </c>
      <c r="C26" s="237">
        <v>5848233</v>
      </c>
      <c r="D26" s="233">
        <f t="shared" si="1"/>
        <v>37168675</v>
      </c>
    </row>
    <row r="27" spans="1:4" s="216" customFormat="1" x14ac:dyDescent="0.2">
      <c r="A27" s="217" t="s">
        <v>352</v>
      </c>
      <c r="B27" s="109">
        <v>2351239</v>
      </c>
      <c r="C27" s="237">
        <v>380000</v>
      </c>
      <c r="D27" s="233">
        <f t="shared" si="1"/>
        <v>2731239</v>
      </c>
    </row>
    <row r="28" spans="1:4" s="216" customFormat="1" x14ac:dyDescent="0.35">
      <c r="A28" s="217" t="s">
        <v>353</v>
      </c>
      <c r="B28" s="238">
        <v>2339414</v>
      </c>
      <c r="C28" s="252">
        <v>1132400</v>
      </c>
      <c r="D28" s="253">
        <f t="shared" si="1"/>
        <v>3471814</v>
      </c>
    </row>
    <row r="29" spans="1:4" s="216" customFormat="1" x14ac:dyDescent="0.2">
      <c r="A29" s="244" t="s">
        <v>354</v>
      </c>
      <c r="B29" s="254">
        <f>SUM(B22:B28)</f>
        <v>73687720</v>
      </c>
      <c r="C29" s="254">
        <f>SUM(C22:C28)</f>
        <v>10254554</v>
      </c>
      <c r="D29" s="255">
        <f t="shared" si="1"/>
        <v>83942274</v>
      </c>
    </row>
    <row r="30" spans="1:4" s="256" customFormat="1" x14ac:dyDescent="0.2">
      <c r="A30" s="282" t="s">
        <v>358</v>
      </c>
      <c r="B30" s="284">
        <v>15638718</v>
      </c>
      <c r="C30" s="284">
        <v>635826</v>
      </c>
      <c r="D30" s="284">
        <f>B30+C30</f>
        <v>16274544</v>
      </c>
    </row>
    <row r="31" spans="1:4" s="256" customFormat="1" ht="42" x14ac:dyDescent="0.2">
      <c r="A31" s="276" t="s">
        <v>359</v>
      </c>
      <c r="B31" s="290">
        <v>5746060</v>
      </c>
      <c r="C31" s="290">
        <v>2668210</v>
      </c>
      <c r="D31" s="290">
        <f>B31+C31</f>
        <v>8414270</v>
      </c>
    </row>
    <row r="32" spans="1:4" s="234" customFormat="1" ht="23.25" x14ac:dyDescent="0.2">
      <c r="A32" s="247" t="s">
        <v>63</v>
      </c>
      <c r="B32" s="248">
        <f>SUM(B29:B31)</f>
        <v>95072498</v>
      </c>
      <c r="C32" s="248">
        <f>SUM(C29:C31)</f>
        <v>13558590</v>
      </c>
      <c r="D32" s="248">
        <f>B32+C32</f>
        <v>108631088</v>
      </c>
    </row>
    <row r="33" spans="1:5" s="216" customFormat="1" x14ac:dyDescent="0.2">
      <c r="A33" s="67"/>
      <c r="B33" s="285"/>
      <c r="C33" s="285"/>
      <c r="D33" s="67"/>
    </row>
    <row r="34" spans="1:5" s="240" customFormat="1" x14ac:dyDescent="0.2">
      <c r="A34" s="67"/>
      <c r="B34" s="67"/>
      <c r="C34" s="67"/>
      <c r="D34" s="67"/>
      <c r="E34" s="239"/>
    </row>
    <row r="35" spans="1:5" s="228" customFormat="1" x14ac:dyDescent="0.2">
      <c r="A35" s="67"/>
      <c r="B35" s="67"/>
      <c r="C35" s="67"/>
      <c r="D35" s="67"/>
      <c r="E35" s="241"/>
    </row>
    <row r="36" spans="1:5" s="69" customFormat="1" x14ac:dyDescent="0.2">
      <c r="A36" s="67"/>
      <c r="B36" s="67"/>
      <c r="C36" s="67"/>
      <c r="D36" s="67"/>
    </row>
  </sheetData>
  <mergeCells count="4">
    <mergeCell ref="A1:D1"/>
    <mergeCell ref="A3:D3"/>
    <mergeCell ref="A2:D2"/>
    <mergeCell ref="A4:D4"/>
  </mergeCells>
  <pageMargins left="0.39370078740157483" right="0.39370078740157483" top="1.1417322834645669" bottom="0.19685039370078741" header="0.31496062992125984" footer="0.11811023622047245"/>
  <pageSetup scale="90" orientation="portrait" horizontalDpi="0" verticalDpi="0" r:id="rId1"/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18"/>
  <sheetViews>
    <sheetView zoomScaleNormal="100" workbookViewId="0">
      <selection activeCell="D18" sqref="D18"/>
    </sheetView>
  </sheetViews>
  <sheetFormatPr defaultRowHeight="21" x14ac:dyDescent="0.35"/>
  <cols>
    <col min="1" max="1" width="5.5703125" style="19" customWidth="1"/>
    <col min="2" max="2" width="57.7109375" style="19" customWidth="1"/>
    <col min="3" max="3" width="22.42578125" style="19" customWidth="1"/>
    <col min="4" max="4" width="19.5703125" style="19" customWidth="1"/>
    <col min="5" max="5" width="16.28515625" style="19" customWidth="1"/>
    <col min="6" max="6" width="20.5703125" style="19" customWidth="1"/>
    <col min="7" max="7" width="22.42578125" style="19" customWidth="1"/>
    <col min="8" max="8" width="23.5703125" style="19" customWidth="1"/>
    <col min="9" max="9" width="16" style="19" customWidth="1"/>
    <col min="10" max="256" width="9.140625" style="19"/>
    <col min="257" max="257" width="5.5703125" style="19" customWidth="1"/>
    <col min="258" max="258" width="69.140625" style="19" customWidth="1"/>
    <col min="259" max="263" width="22.42578125" style="19" customWidth="1"/>
    <col min="264" max="264" width="23.5703125" style="19" customWidth="1"/>
    <col min="265" max="512" width="9.140625" style="19"/>
    <col min="513" max="513" width="5.5703125" style="19" customWidth="1"/>
    <col min="514" max="514" width="69.140625" style="19" customWidth="1"/>
    <col min="515" max="519" width="22.42578125" style="19" customWidth="1"/>
    <col min="520" max="520" width="23.5703125" style="19" customWidth="1"/>
    <col min="521" max="768" width="9.140625" style="19"/>
    <col min="769" max="769" width="5.5703125" style="19" customWidth="1"/>
    <col min="770" max="770" width="69.140625" style="19" customWidth="1"/>
    <col min="771" max="775" width="22.42578125" style="19" customWidth="1"/>
    <col min="776" max="776" width="23.5703125" style="19" customWidth="1"/>
    <col min="777" max="1024" width="9.140625" style="19"/>
    <col min="1025" max="1025" width="5.5703125" style="19" customWidth="1"/>
    <col min="1026" max="1026" width="69.140625" style="19" customWidth="1"/>
    <col min="1027" max="1031" width="22.42578125" style="19" customWidth="1"/>
    <col min="1032" max="1032" width="23.5703125" style="19" customWidth="1"/>
    <col min="1033" max="1280" width="9.140625" style="19"/>
    <col min="1281" max="1281" width="5.5703125" style="19" customWidth="1"/>
    <col min="1282" max="1282" width="69.140625" style="19" customWidth="1"/>
    <col min="1283" max="1287" width="22.42578125" style="19" customWidth="1"/>
    <col min="1288" max="1288" width="23.5703125" style="19" customWidth="1"/>
    <col min="1289" max="1536" width="9.140625" style="19"/>
    <col min="1537" max="1537" width="5.5703125" style="19" customWidth="1"/>
    <col min="1538" max="1538" width="69.140625" style="19" customWidth="1"/>
    <col min="1539" max="1543" width="22.42578125" style="19" customWidth="1"/>
    <col min="1544" max="1544" width="23.5703125" style="19" customWidth="1"/>
    <col min="1545" max="1792" width="9.140625" style="19"/>
    <col min="1793" max="1793" width="5.5703125" style="19" customWidth="1"/>
    <col min="1794" max="1794" width="69.140625" style="19" customWidth="1"/>
    <col min="1795" max="1799" width="22.42578125" style="19" customWidth="1"/>
    <col min="1800" max="1800" width="23.5703125" style="19" customWidth="1"/>
    <col min="1801" max="2048" width="9.140625" style="19"/>
    <col min="2049" max="2049" width="5.5703125" style="19" customWidth="1"/>
    <col min="2050" max="2050" width="69.140625" style="19" customWidth="1"/>
    <col min="2051" max="2055" width="22.42578125" style="19" customWidth="1"/>
    <col min="2056" max="2056" width="23.5703125" style="19" customWidth="1"/>
    <col min="2057" max="2304" width="9.140625" style="19"/>
    <col min="2305" max="2305" width="5.5703125" style="19" customWidth="1"/>
    <col min="2306" max="2306" width="69.140625" style="19" customWidth="1"/>
    <col min="2307" max="2311" width="22.42578125" style="19" customWidth="1"/>
    <col min="2312" max="2312" width="23.5703125" style="19" customWidth="1"/>
    <col min="2313" max="2560" width="9.140625" style="19"/>
    <col min="2561" max="2561" width="5.5703125" style="19" customWidth="1"/>
    <col min="2562" max="2562" width="69.140625" style="19" customWidth="1"/>
    <col min="2563" max="2567" width="22.42578125" style="19" customWidth="1"/>
    <col min="2568" max="2568" width="23.5703125" style="19" customWidth="1"/>
    <col min="2569" max="2816" width="9.140625" style="19"/>
    <col min="2817" max="2817" width="5.5703125" style="19" customWidth="1"/>
    <col min="2818" max="2818" width="69.140625" style="19" customWidth="1"/>
    <col min="2819" max="2823" width="22.42578125" style="19" customWidth="1"/>
    <col min="2824" max="2824" width="23.5703125" style="19" customWidth="1"/>
    <col min="2825" max="3072" width="9.140625" style="19"/>
    <col min="3073" max="3073" width="5.5703125" style="19" customWidth="1"/>
    <col min="3074" max="3074" width="69.140625" style="19" customWidth="1"/>
    <col min="3075" max="3079" width="22.42578125" style="19" customWidth="1"/>
    <col min="3080" max="3080" width="23.5703125" style="19" customWidth="1"/>
    <col min="3081" max="3328" width="9.140625" style="19"/>
    <col min="3329" max="3329" width="5.5703125" style="19" customWidth="1"/>
    <col min="3330" max="3330" width="69.140625" style="19" customWidth="1"/>
    <col min="3331" max="3335" width="22.42578125" style="19" customWidth="1"/>
    <col min="3336" max="3336" width="23.5703125" style="19" customWidth="1"/>
    <col min="3337" max="3584" width="9.140625" style="19"/>
    <col min="3585" max="3585" width="5.5703125" style="19" customWidth="1"/>
    <col min="3586" max="3586" width="69.140625" style="19" customWidth="1"/>
    <col min="3587" max="3591" width="22.42578125" style="19" customWidth="1"/>
    <col min="3592" max="3592" width="23.5703125" style="19" customWidth="1"/>
    <col min="3593" max="3840" width="9.140625" style="19"/>
    <col min="3841" max="3841" width="5.5703125" style="19" customWidth="1"/>
    <col min="3842" max="3842" width="69.140625" style="19" customWidth="1"/>
    <col min="3843" max="3847" width="22.42578125" style="19" customWidth="1"/>
    <col min="3848" max="3848" width="23.5703125" style="19" customWidth="1"/>
    <col min="3849" max="4096" width="9.140625" style="19"/>
    <col min="4097" max="4097" width="5.5703125" style="19" customWidth="1"/>
    <col min="4098" max="4098" width="69.140625" style="19" customWidth="1"/>
    <col min="4099" max="4103" width="22.42578125" style="19" customWidth="1"/>
    <col min="4104" max="4104" width="23.5703125" style="19" customWidth="1"/>
    <col min="4105" max="4352" width="9.140625" style="19"/>
    <col min="4353" max="4353" width="5.5703125" style="19" customWidth="1"/>
    <col min="4354" max="4354" width="69.140625" style="19" customWidth="1"/>
    <col min="4355" max="4359" width="22.42578125" style="19" customWidth="1"/>
    <col min="4360" max="4360" width="23.5703125" style="19" customWidth="1"/>
    <col min="4361" max="4608" width="9.140625" style="19"/>
    <col min="4609" max="4609" width="5.5703125" style="19" customWidth="1"/>
    <col min="4610" max="4610" width="69.140625" style="19" customWidth="1"/>
    <col min="4611" max="4615" width="22.42578125" style="19" customWidth="1"/>
    <col min="4616" max="4616" width="23.5703125" style="19" customWidth="1"/>
    <col min="4617" max="4864" width="9.140625" style="19"/>
    <col min="4865" max="4865" width="5.5703125" style="19" customWidth="1"/>
    <col min="4866" max="4866" width="69.140625" style="19" customWidth="1"/>
    <col min="4867" max="4871" width="22.42578125" style="19" customWidth="1"/>
    <col min="4872" max="4872" width="23.5703125" style="19" customWidth="1"/>
    <col min="4873" max="5120" width="9.140625" style="19"/>
    <col min="5121" max="5121" width="5.5703125" style="19" customWidth="1"/>
    <col min="5122" max="5122" width="69.140625" style="19" customWidth="1"/>
    <col min="5123" max="5127" width="22.42578125" style="19" customWidth="1"/>
    <col min="5128" max="5128" width="23.5703125" style="19" customWidth="1"/>
    <col min="5129" max="5376" width="9.140625" style="19"/>
    <col min="5377" max="5377" width="5.5703125" style="19" customWidth="1"/>
    <col min="5378" max="5378" width="69.140625" style="19" customWidth="1"/>
    <col min="5379" max="5383" width="22.42578125" style="19" customWidth="1"/>
    <col min="5384" max="5384" width="23.5703125" style="19" customWidth="1"/>
    <col min="5385" max="5632" width="9.140625" style="19"/>
    <col min="5633" max="5633" width="5.5703125" style="19" customWidth="1"/>
    <col min="5634" max="5634" width="69.140625" style="19" customWidth="1"/>
    <col min="5635" max="5639" width="22.42578125" style="19" customWidth="1"/>
    <col min="5640" max="5640" width="23.5703125" style="19" customWidth="1"/>
    <col min="5641" max="5888" width="9.140625" style="19"/>
    <col min="5889" max="5889" width="5.5703125" style="19" customWidth="1"/>
    <col min="5890" max="5890" width="69.140625" style="19" customWidth="1"/>
    <col min="5891" max="5895" width="22.42578125" style="19" customWidth="1"/>
    <col min="5896" max="5896" width="23.5703125" style="19" customWidth="1"/>
    <col min="5897" max="6144" width="9.140625" style="19"/>
    <col min="6145" max="6145" width="5.5703125" style="19" customWidth="1"/>
    <col min="6146" max="6146" width="69.140625" style="19" customWidth="1"/>
    <col min="6147" max="6151" width="22.42578125" style="19" customWidth="1"/>
    <col min="6152" max="6152" width="23.5703125" style="19" customWidth="1"/>
    <col min="6153" max="6400" width="9.140625" style="19"/>
    <col min="6401" max="6401" width="5.5703125" style="19" customWidth="1"/>
    <col min="6402" max="6402" width="69.140625" style="19" customWidth="1"/>
    <col min="6403" max="6407" width="22.42578125" style="19" customWidth="1"/>
    <col min="6408" max="6408" width="23.5703125" style="19" customWidth="1"/>
    <col min="6409" max="6656" width="9.140625" style="19"/>
    <col min="6657" max="6657" width="5.5703125" style="19" customWidth="1"/>
    <col min="6658" max="6658" width="69.140625" style="19" customWidth="1"/>
    <col min="6659" max="6663" width="22.42578125" style="19" customWidth="1"/>
    <col min="6664" max="6664" width="23.5703125" style="19" customWidth="1"/>
    <col min="6665" max="6912" width="9.140625" style="19"/>
    <col min="6913" max="6913" width="5.5703125" style="19" customWidth="1"/>
    <col min="6914" max="6914" width="69.140625" style="19" customWidth="1"/>
    <col min="6915" max="6919" width="22.42578125" style="19" customWidth="1"/>
    <col min="6920" max="6920" width="23.5703125" style="19" customWidth="1"/>
    <col min="6921" max="7168" width="9.140625" style="19"/>
    <col min="7169" max="7169" width="5.5703125" style="19" customWidth="1"/>
    <col min="7170" max="7170" width="69.140625" style="19" customWidth="1"/>
    <col min="7171" max="7175" width="22.42578125" style="19" customWidth="1"/>
    <col min="7176" max="7176" width="23.5703125" style="19" customWidth="1"/>
    <col min="7177" max="7424" width="9.140625" style="19"/>
    <col min="7425" max="7425" width="5.5703125" style="19" customWidth="1"/>
    <col min="7426" max="7426" width="69.140625" style="19" customWidth="1"/>
    <col min="7427" max="7431" width="22.42578125" style="19" customWidth="1"/>
    <col min="7432" max="7432" width="23.5703125" style="19" customWidth="1"/>
    <col min="7433" max="7680" width="9.140625" style="19"/>
    <col min="7681" max="7681" width="5.5703125" style="19" customWidth="1"/>
    <col min="7682" max="7682" width="69.140625" style="19" customWidth="1"/>
    <col min="7683" max="7687" width="22.42578125" style="19" customWidth="1"/>
    <col min="7688" max="7688" width="23.5703125" style="19" customWidth="1"/>
    <col min="7689" max="7936" width="9.140625" style="19"/>
    <col min="7937" max="7937" width="5.5703125" style="19" customWidth="1"/>
    <col min="7938" max="7938" width="69.140625" style="19" customWidth="1"/>
    <col min="7939" max="7943" width="22.42578125" style="19" customWidth="1"/>
    <col min="7944" max="7944" width="23.5703125" style="19" customWidth="1"/>
    <col min="7945" max="8192" width="9.140625" style="19"/>
    <col min="8193" max="8193" width="5.5703125" style="19" customWidth="1"/>
    <col min="8194" max="8194" width="69.140625" style="19" customWidth="1"/>
    <col min="8195" max="8199" width="22.42578125" style="19" customWidth="1"/>
    <col min="8200" max="8200" width="23.5703125" style="19" customWidth="1"/>
    <col min="8201" max="8448" width="9.140625" style="19"/>
    <col min="8449" max="8449" width="5.5703125" style="19" customWidth="1"/>
    <col min="8450" max="8450" width="69.140625" style="19" customWidth="1"/>
    <col min="8451" max="8455" width="22.42578125" style="19" customWidth="1"/>
    <col min="8456" max="8456" width="23.5703125" style="19" customWidth="1"/>
    <col min="8457" max="8704" width="9.140625" style="19"/>
    <col min="8705" max="8705" width="5.5703125" style="19" customWidth="1"/>
    <col min="8706" max="8706" width="69.140625" style="19" customWidth="1"/>
    <col min="8707" max="8711" width="22.42578125" style="19" customWidth="1"/>
    <col min="8712" max="8712" width="23.5703125" style="19" customWidth="1"/>
    <col min="8713" max="8960" width="9.140625" style="19"/>
    <col min="8961" max="8961" width="5.5703125" style="19" customWidth="1"/>
    <col min="8962" max="8962" width="69.140625" style="19" customWidth="1"/>
    <col min="8963" max="8967" width="22.42578125" style="19" customWidth="1"/>
    <col min="8968" max="8968" width="23.5703125" style="19" customWidth="1"/>
    <col min="8969" max="9216" width="9.140625" style="19"/>
    <col min="9217" max="9217" width="5.5703125" style="19" customWidth="1"/>
    <col min="9218" max="9218" width="69.140625" style="19" customWidth="1"/>
    <col min="9219" max="9223" width="22.42578125" style="19" customWidth="1"/>
    <col min="9224" max="9224" width="23.5703125" style="19" customWidth="1"/>
    <col min="9225" max="9472" width="9.140625" style="19"/>
    <col min="9473" max="9473" width="5.5703125" style="19" customWidth="1"/>
    <col min="9474" max="9474" width="69.140625" style="19" customWidth="1"/>
    <col min="9475" max="9479" width="22.42578125" style="19" customWidth="1"/>
    <col min="9480" max="9480" width="23.5703125" style="19" customWidth="1"/>
    <col min="9481" max="9728" width="9.140625" style="19"/>
    <col min="9729" max="9729" width="5.5703125" style="19" customWidth="1"/>
    <col min="9730" max="9730" width="69.140625" style="19" customWidth="1"/>
    <col min="9731" max="9735" width="22.42578125" style="19" customWidth="1"/>
    <col min="9736" max="9736" width="23.5703125" style="19" customWidth="1"/>
    <col min="9737" max="9984" width="9.140625" style="19"/>
    <col min="9985" max="9985" width="5.5703125" style="19" customWidth="1"/>
    <col min="9986" max="9986" width="69.140625" style="19" customWidth="1"/>
    <col min="9987" max="9991" width="22.42578125" style="19" customWidth="1"/>
    <col min="9992" max="9992" width="23.5703125" style="19" customWidth="1"/>
    <col min="9993" max="10240" width="9.140625" style="19"/>
    <col min="10241" max="10241" width="5.5703125" style="19" customWidth="1"/>
    <col min="10242" max="10242" width="69.140625" style="19" customWidth="1"/>
    <col min="10243" max="10247" width="22.42578125" style="19" customWidth="1"/>
    <col min="10248" max="10248" width="23.5703125" style="19" customWidth="1"/>
    <col min="10249" max="10496" width="9.140625" style="19"/>
    <col min="10497" max="10497" width="5.5703125" style="19" customWidth="1"/>
    <col min="10498" max="10498" width="69.140625" style="19" customWidth="1"/>
    <col min="10499" max="10503" width="22.42578125" style="19" customWidth="1"/>
    <col min="10504" max="10504" width="23.5703125" style="19" customWidth="1"/>
    <col min="10505" max="10752" width="9.140625" style="19"/>
    <col min="10753" max="10753" width="5.5703125" style="19" customWidth="1"/>
    <col min="10754" max="10754" width="69.140625" style="19" customWidth="1"/>
    <col min="10755" max="10759" width="22.42578125" style="19" customWidth="1"/>
    <col min="10760" max="10760" width="23.5703125" style="19" customWidth="1"/>
    <col min="10761" max="11008" width="9.140625" style="19"/>
    <col min="11009" max="11009" width="5.5703125" style="19" customWidth="1"/>
    <col min="11010" max="11010" width="69.140625" style="19" customWidth="1"/>
    <col min="11011" max="11015" width="22.42578125" style="19" customWidth="1"/>
    <col min="11016" max="11016" width="23.5703125" style="19" customWidth="1"/>
    <col min="11017" max="11264" width="9.140625" style="19"/>
    <col min="11265" max="11265" width="5.5703125" style="19" customWidth="1"/>
    <col min="11266" max="11266" width="69.140625" style="19" customWidth="1"/>
    <col min="11267" max="11271" width="22.42578125" style="19" customWidth="1"/>
    <col min="11272" max="11272" width="23.5703125" style="19" customWidth="1"/>
    <col min="11273" max="11520" width="9.140625" style="19"/>
    <col min="11521" max="11521" width="5.5703125" style="19" customWidth="1"/>
    <col min="11522" max="11522" width="69.140625" style="19" customWidth="1"/>
    <col min="11523" max="11527" width="22.42578125" style="19" customWidth="1"/>
    <col min="11528" max="11528" width="23.5703125" style="19" customWidth="1"/>
    <col min="11529" max="11776" width="9.140625" style="19"/>
    <col min="11777" max="11777" width="5.5703125" style="19" customWidth="1"/>
    <col min="11778" max="11778" width="69.140625" style="19" customWidth="1"/>
    <col min="11779" max="11783" width="22.42578125" style="19" customWidth="1"/>
    <col min="11784" max="11784" width="23.5703125" style="19" customWidth="1"/>
    <col min="11785" max="12032" width="9.140625" style="19"/>
    <col min="12033" max="12033" width="5.5703125" style="19" customWidth="1"/>
    <col min="12034" max="12034" width="69.140625" style="19" customWidth="1"/>
    <col min="12035" max="12039" width="22.42578125" style="19" customWidth="1"/>
    <col min="12040" max="12040" width="23.5703125" style="19" customWidth="1"/>
    <col min="12041" max="12288" width="9.140625" style="19"/>
    <col min="12289" max="12289" width="5.5703125" style="19" customWidth="1"/>
    <col min="12290" max="12290" width="69.140625" style="19" customWidth="1"/>
    <col min="12291" max="12295" width="22.42578125" style="19" customWidth="1"/>
    <col min="12296" max="12296" width="23.5703125" style="19" customWidth="1"/>
    <col min="12297" max="12544" width="9.140625" style="19"/>
    <col min="12545" max="12545" width="5.5703125" style="19" customWidth="1"/>
    <col min="12546" max="12546" width="69.140625" style="19" customWidth="1"/>
    <col min="12547" max="12551" width="22.42578125" style="19" customWidth="1"/>
    <col min="12552" max="12552" width="23.5703125" style="19" customWidth="1"/>
    <col min="12553" max="12800" width="9.140625" style="19"/>
    <col min="12801" max="12801" width="5.5703125" style="19" customWidth="1"/>
    <col min="12802" max="12802" width="69.140625" style="19" customWidth="1"/>
    <col min="12803" max="12807" width="22.42578125" style="19" customWidth="1"/>
    <col min="12808" max="12808" width="23.5703125" style="19" customWidth="1"/>
    <col min="12809" max="13056" width="9.140625" style="19"/>
    <col min="13057" max="13057" width="5.5703125" style="19" customWidth="1"/>
    <col min="13058" max="13058" width="69.140625" style="19" customWidth="1"/>
    <col min="13059" max="13063" width="22.42578125" style="19" customWidth="1"/>
    <col min="13064" max="13064" width="23.5703125" style="19" customWidth="1"/>
    <col min="13065" max="13312" width="9.140625" style="19"/>
    <col min="13313" max="13313" width="5.5703125" style="19" customWidth="1"/>
    <col min="13314" max="13314" width="69.140625" style="19" customWidth="1"/>
    <col min="13315" max="13319" width="22.42578125" style="19" customWidth="1"/>
    <col min="13320" max="13320" width="23.5703125" style="19" customWidth="1"/>
    <col min="13321" max="13568" width="9.140625" style="19"/>
    <col min="13569" max="13569" width="5.5703125" style="19" customWidth="1"/>
    <col min="13570" max="13570" width="69.140625" style="19" customWidth="1"/>
    <col min="13571" max="13575" width="22.42578125" style="19" customWidth="1"/>
    <col min="13576" max="13576" width="23.5703125" style="19" customWidth="1"/>
    <col min="13577" max="13824" width="9.140625" style="19"/>
    <col min="13825" max="13825" width="5.5703125" style="19" customWidth="1"/>
    <col min="13826" max="13826" width="69.140625" style="19" customWidth="1"/>
    <col min="13827" max="13831" width="22.42578125" style="19" customWidth="1"/>
    <col min="13832" max="13832" width="23.5703125" style="19" customWidth="1"/>
    <col min="13833" max="14080" width="9.140625" style="19"/>
    <col min="14081" max="14081" width="5.5703125" style="19" customWidth="1"/>
    <col min="14082" max="14082" width="69.140625" style="19" customWidth="1"/>
    <col min="14083" max="14087" width="22.42578125" style="19" customWidth="1"/>
    <col min="14088" max="14088" width="23.5703125" style="19" customWidth="1"/>
    <col min="14089" max="14336" width="9.140625" style="19"/>
    <col min="14337" max="14337" width="5.5703125" style="19" customWidth="1"/>
    <col min="14338" max="14338" width="69.140625" style="19" customWidth="1"/>
    <col min="14339" max="14343" width="22.42578125" style="19" customWidth="1"/>
    <col min="14344" max="14344" width="23.5703125" style="19" customWidth="1"/>
    <col min="14345" max="14592" width="9.140625" style="19"/>
    <col min="14593" max="14593" width="5.5703125" style="19" customWidth="1"/>
    <col min="14594" max="14594" width="69.140625" style="19" customWidth="1"/>
    <col min="14595" max="14599" width="22.42578125" style="19" customWidth="1"/>
    <col min="14600" max="14600" width="23.5703125" style="19" customWidth="1"/>
    <col min="14601" max="14848" width="9.140625" style="19"/>
    <col min="14849" max="14849" width="5.5703125" style="19" customWidth="1"/>
    <col min="14850" max="14850" width="69.140625" style="19" customWidth="1"/>
    <col min="14851" max="14855" width="22.42578125" style="19" customWidth="1"/>
    <col min="14856" max="14856" width="23.5703125" style="19" customWidth="1"/>
    <col min="14857" max="15104" width="9.140625" style="19"/>
    <col min="15105" max="15105" width="5.5703125" style="19" customWidth="1"/>
    <col min="15106" max="15106" width="69.140625" style="19" customWidth="1"/>
    <col min="15107" max="15111" width="22.42578125" style="19" customWidth="1"/>
    <col min="15112" max="15112" width="23.5703125" style="19" customWidth="1"/>
    <col min="15113" max="15360" width="9.140625" style="19"/>
    <col min="15361" max="15361" width="5.5703125" style="19" customWidth="1"/>
    <col min="15362" max="15362" width="69.140625" style="19" customWidth="1"/>
    <col min="15363" max="15367" width="22.42578125" style="19" customWidth="1"/>
    <col min="15368" max="15368" width="23.5703125" style="19" customWidth="1"/>
    <col min="15369" max="15616" width="9.140625" style="19"/>
    <col min="15617" max="15617" width="5.5703125" style="19" customWidth="1"/>
    <col min="15618" max="15618" width="69.140625" style="19" customWidth="1"/>
    <col min="15619" max="15623" width="22.42578125" style="19" customWidth="1"/>
    <col min="15624" max="15624" width="23.5703125" style="19" customWidth="1"/>
    <col min="15625" max="15872" width="9.140625" style="19"/>
    <col min="15873" max="15873" width="5.5703125" style="19" customWidth="1"/>
    <col min="15874" max="15874" width="69.140625" style="19" customWidth="1"/>
    <col min="15875" max="15879" width="22.42578125" style="19" customWidth="1"/>
    <col min="15880" max="15880" width="23.5703125" style="19" customWidth="1"/>
    <col min="15881" max="16128" width="9.140625" style="19"/>
    <col min="16129" max="16129" width="5.5703125" style="19" customWidth="1"/>
    <col min="16130" max="16130" width="69.140625" style="19" customWidth="1"/>
    <col min="16131" max="16135" width="22.42578125" style="19" customWidth="1"/>
    <col min="16136" max="16136" width="23.5703125" style="19" customWidth="1"/>
    <col min="16137" max="16384" width="9.140625" style="19"/>
  </cols>
  <sheetData>
    <row r="1" spans="1:9" ht="30" customHeight="1" x14ac:dyDescent="0.35">
      <c r="A1" s="307" t="s">
        <v>129</v>
      </c>
      <c r="B1" s="307"/>
      <c r="C1" s="307"/>
      <c r="D1" s="307"/>
      <c r="E1" s="307"/>
      <c r="F1" s="307"/>
      <c r="G1" s="307"/>
    </row>
    <row r="2" spans="1:9" ht="30.75" customHeight="1" x14ac:dyDescent="0.35">
      <c r="A2" s="308" t="s">
        <v>33</v>
      </c>
      <c r="B2" s="308"/>
      <c r="C2" s="308"/>
      <c r="D2" s="308"/>
      <c r="E2" s="308"/>
      <c r="F2" s="308"/>
      <c r="G2" s="308"/>
    </row>
    <row r="3" spans="1:9" x14ac:dyDescent="0.35">
      <c r="A3" s="20"/>
      <c r="B3" s="312"/>
      <c r="C3" s="312"/>
      <c r="D3" s="312"/>
      <c r="E3" s="312"/>
      <c r="F3" s="312"/>
      <c r="G3" s="312"/>
    </row>
    <row r="4" spans="1:9" s="262" customFormat="1" ht="29.25" customHeight="1" x14ac:dyDescent="0.35">
      <c r="A4" s="313" t="s">
        <v>8</v>
      </c>
      <c r="B4" s="314"/>
      <c r="C4" s="261" t="s">
        <v>7</v>
      </c>
      <c r="D4" s="309" t="s">
        <v>6</v>
      </c>
      <c r="E4" s="310"/>
      <c r="F4" s="310"/>
      <c r="G4" s="311"/>
    </row>
    <row r="5" spans="1:9" s="262" customFormat="1" ht="45.75" customHeight="1" x14ac:dyDescent="0.35">
      <c r="A5" s="315"/>
      <c r="B5" s="316"/>
      <c r="C5" s="263" t="s">
        <v>4</v>
      </c>
      <c r="D5" s="264" t="s">
        <v>29</v>
      </c>
      <c r="E5" s="264" t="s">
        <v>71</v>
      </c>
      <c r="F5" s="265" t="s">
        <v>30</v>
      </c>
      <c r="G5" s="265" t="s">
        <v>31</v>
      </c>
    </row>
    <row r="6" spans="1:9" x14ac:dyDescent="0.35">
      <c r="A6" s="266">
        <v>4</v>
      </c>
      <c r="B6" s="267" t="s">
        <v>9</v>
      </c>
      <c r="C6" s="268"/>
      <c r="D6" s="269"/>
      <c r="E6" s="269"/>
      <c r="F6" s="269"/>
      <c r="G6" s="269"/>
      <c r="I6" s="21"/>
    </row>
    <row r="7" spans="1:9" x14ac:dyDescent="0.35">
      <c r="A7" s="270"/>
      <c r="B7" s="271" t="s">
        <v>336</v>
      </c>
      <c r="C7" s="268">
        <f>D7+E7+F7+G7</f>
        <v>25601126</v>
      </c>
      <c r="D7" s="268">
        <v>13001434</v>
      </c>
      <c r="E7" s="268">
        <v>9127878</v>
      </c>
      <c r="F7" s="268"/>
      <c r="G7" s="268">
        <v>3471814</v>
      </c>
      <c r="I7" s="21"/>
    </row>
    <row r="8" spans="1:9" x14ac:dyDescent="0.35">
      <c r="A8" s="270"/>
      <c r="B8" s="271" t="s">
        <v>34</v>
      </c>
      <c r="C8" s="268">
        <f t="shared" ref="C8:C10" si="0">D8+E8+F8+G8</f>
        <v>18441234</v>
      </c>
      <c r="D8" s="268">
        <v>11691517</v>
      </c>
      <c r="E8" s="268">
        <v>6749717</v>
      </c>
      <c r="F8" s="268">
        <v>0</v>
      </c>
      <c r="G8" s="268">
        <v>0</v>
      </c>
      <c r="I8" s="21"/>
    </row>
    <row r="9" spans="1:9" x14ac:dyDescent="0.35">
      <c r="A9" s="270"/>
      <c r="B9" s="271" t="s">
        <v>35</v>
      </c>
      <c r="C9" s="268">
        <f t="shared" si="0"/>
        <v>37168675</v>
      </c>
      <c r="D9" s="268">
        <v>0</v>
      </c>
      <c r="E9" s="268">
        <v>37168675</v>
      </c>
      <c r="F9" s="268">
        <v>0</v>
      </c>
      <c r="G9" s="268">
        <v>0</v>
      </c>
      <c r="I9" s="21"/>
    </row>
    <row r="10" spans="1:9" x14ac:dyDescent="0.35">
      <c r="A10" s="272"/>
      <c r="B10" s="271" t="s">
        <v>36</v>
      </c>
      <c r="C10" s="273">
        <f t="shared" si="0"/>
        <v>2731239</v>
      </c>
      <c r="D10" s="273">
        <v>2731239</v>
      </c>
      <c r="E10" s="273">
        <v>0</v>
      </c>
      <c r="F10" s="268">
        <v>0</v>
      </c>
      <c r="G10" s="268">
        <v>0</v>
      </c>
      <c r="I10" s="21"/>
    </row>
    <row r="11" spans="1:9" x14ac:dyDescent="0.35">
      <c r="A11" s="303" t="s">
        <v>344</v>
      </c>
      <c r="B11" s="304"/>
      <c r="C11" s="250">
        <f>SUM(C7:C10)</f>
        <v>83942274</v>
      </c>
      <c r="D11" s="250">
        <f t="shared" ref="D11:G11" si="1">SUM(D7:D10)</f>
        <v>27424190</v>
      </c>
      <c r="E11" s="250">
        <f t="shared" si="1"/>
        <v>53046270</v>
      </c>
      <c r="F11" s="250">
        <f t="shared" si="1"/>
        <v>0</v>
      </c>
      <c r="G11" s="250">
        <f t="shared" si="1"/>
        <v>3471814</v>
      </c>
      <c r="I11" s="21"/>
    </row>
    <row r="12" spans="1:9" s="41" customFormat="1" x14ac:dyDescent="0.2">
      <c r="A12" s="281"/>
      <c r="B12" s="282" t="s">
        <v>357</v>
      </c>
      <c r="C12" s="283">
        <f t="shared" ref="C12:C13" si="2">D12+E12+F12+G12</f>
        <v>16274544</v>
      </c>
      <c r="D12" s="283">
        <v>14924718</v>
      </c>
      <c r="E12" s="283">
        <v>0</v>
      </c>
      <c r="F12" s="283">
        <v>1303326</v>
      </c>
      <c r="G12" s="283">
        <v>46500</v>
      </c>
      <c r="I12" s="274"/>
    </row>
    <row r="13" spans="1:9" s="41" customFormat="1" x14ac:dyDescent="0.2">
      <c r="A13" s="275"/>
      <c r="B13" s="276" t="s">
        <v>356</v>
      </c>
      <c r="C13" s="277">
        <f t="shared" si="2"/>
        <v>8414270</v>
      </c>
      <c r="D13" s="277">
        <v>8414270</v>
      </c>
      <c r="E13" s="277">
        <v>0</v>
      </c>
      <c r="F13" s="277">
        <v>0</v>
      </c>
      <c r="G13" s="277">
        <v>0</v>
      </c>
      <c r="I13" s="274"/>
    </row>
    <row r="14" spans="1:9" s="30" customFormat="1" ht="23.25" x14ac:dyDescent="0.35">
      <c r="A14" s="305" t="s">
        <v>3</v>
      </c>
      <c r="B14" s="306"/>
      <c r="C14" s="249">
        <f>C11+C12+C13</f>
        <v>108631088</v>
      </c>
      <c r="D14" s="249">
        <f t="shared" ref="D14:G14" si="3">D11+D12+D13</f>
        <v>50763178</v>
      </c>
      <c r="E14" s="249">
        <f t="shared" si="3"/>
        <v>53046270</v>
      </c>
      <c r="F14" s="249">
        <f t="shared" si="3"/>
        <v>1303326</v>
      </c>
      <c r="G14" s="249">
        <f t="shared" si="3"/>
        <v>3518314</v>
      </c>
      <c r="H14" s="205"/>
    </row>
    <row r="15" spans="1:9" x14ac:dyDescent="0.35">
      <c r="C15" s="21"/>
      <c r="D15" s="21"/>
      <c r="E15" s="21"/>
      <c r="F15" s="21"/>
      <c r="G15" s="21"/>
    </row>
    <row r="16" spans="1:9" x14ac:dyDescent="0.35">
      <c r="C16" s="93"/>
      <c r="D16" s="23"/>
    </row>
    <row r="17" spans="4:7" x14ac:dyDescent="0.35">
      <c r="D17" s="21"/>
      <c r="G17" s="24"/>
    </row>
    <row r="18" spans="4:7" x14ac:dyDescent="0.35">
      <c r="G18" s="25"/>
    </row>
  </sheetData>
  <mergeCells count="7">
    <mergeCell ref="A11:B11"/>
    <mergeCell ref="A14:B14"/>
    <mergeCell ref="A1:G1"/>
    <mergeCell ref="A2:G2"/>
    <mergeCell ref="D4:G4"/>
    <mergeCell ref="B3:G3"/>
    <mergeCell ref="A4:B5"/>
  </mergeCells>
  <pageMargins left="1.0236220472440944" right="3.937007874015748E-2" top="1.7322834645669292" bottom="0.74803149606299213" header="0.31496062992125984" footer="0.31496062992125984"/>
  <pageSetup paperSize="9" scale="80" orientation="landscape" horizontalDpi="1200" verticalDpi="1200" r:id="rId1"/>
  <ignoredErrors>
    <ignoredError sqref="C11" formula="1"/>
  </ignoredErrors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J189"/>
  <sheetViews>
    <sheetView zoomScale="90" zoomScaleNormal="90" workbookViewId="0">
      <selection activeCell="J27" sqref="J27"/>
    </sheetView>
  </sheetViews>
  <sheetFormatPr defaultRowHeight="21" x14ac:dyDescent="0.35"/>
  <cols>
    <col min="1" max="1" width="5.7109375" style="19" customWidth="1"/>
    <col min="2" max="2" width="35.7109375" style="19" customWidth="1"/>
    <col min="3" max="3" width="21.85546875" style="33" customWidth="1"/>
    <col min="4" max="4" width="18.28515625" style="19" customWidth="1"/>
    <col min="5" max="5" width="17" style="19" customWidth="1"/>
    <col min="6" max="6" width="17.42578125" style="19" customWidth="1"/>
    <col min="7" max="7" width="20" style="19" customWidth="1"/>
    <col min="8" max="8" width="19" style="19" customWidth="1"/>
    <col min="9" max="9" width="16.42578125" style="19" customWidth="1"/>
    <col min="10" max="10" width="18.28515625" style="33" customWidth="1"/>
    <col min="11" max="16384" width="9.140625" style="19"/>
  </cols>
  <sheetData>
    <row r="1" spans="1:10" ht="28.5" x14ac:dyDescent="0.45">
      <c r="A1" s="317" t="s">
        <v>130</v>
      </c>
      <c r="B1" s="317"/>
      <c r="C1" s="317"/>
      <c r="D1" s="317"/>
      <c r="E1" s="317"/>
      <c r="F1" s="317"/>
      <c r="G1" s="317"/>
      <c r="H1" s="317"/>
      <c r="I1" s="317"/>
    </row>
    <row r="2" spans="1:10" ht="12.75" customHeight="1" x14ac:dyDescent="0.35">
      <c r="A2" s="122"/>
      <c r="B2" s="122"/>
      <c r="C2" s="122"/>
      <c r="D2" s="122"/>
      <c r="E2" s="122"/>
      <c r="F2" s="122"/>
      <c r="G2" s="122"/>
      <c r="H2" s="122"/>
      <c r="I2" s="122"/>
    </row>
    <row r="3" spans="1:10" ht="21" customHeight="1" x14ac:dyDescent="0.35">
      <c r="A3" s="12"/>
      <c r="B3" s="13" t="s">
        <v>14</v>
      </c>
      <c r="C3" s="20" t="s">
        <v>20</v>
      </c>
      <c r="D3" s="20" t="s">
        <v>15</v>
      </c>
      <c r="E3" s="30"/>
      <c r="F3" s="31" t="s">
        <v>16</v>
      </c>
      <c r="G3" s="30"/>
      <c r="H3" s="31" t="s">
        <v>66</v>
      </c>
      <c r="I3" s="32"/>
    </row>
    <row r="4" spans="1:10" ht="21" customHeight="1" x14ac:dyDescent="0.35">
      <c r="A4" s="12"/>
      <c r="B4" s="13" t="s">
        <v>21</v>
      </c>
      <c r="C4" s="20"/>
      <c r="D4" s="22"/>
      <c r="F4" s="33"/>
      <c r="G4" s="33"/>
      <c r="H4" s="33"/>
    </row>
    <row r="5" spans="1:10" s="15" customFormat="1" ht="21" customHeight="1" x14ac:dyDescent="0.35">
      <c r="A5" s="12"/>
      <c r="B5" s="13" t="s">
        <v>343</v>
      </c>
      <c r="C5" s="62" t="s">
        <v>342</v>
      </c>
      <c r="D5" s="16"/>
      <c r="E5" s="17"/>
      <c r="F5" s="17"/>
      <c r="G5" s="17"/>
      <c r="J5" s="17"/>
    </row>
    <row r="6" spans="1:10" ht="21" customHeight="1" x14ac:dyDescent="0.35">
      <c r="A6" s="12"/>
      <c r="B6" s="13" t="s">
        <v>10</v>
      </c>
      <c r="C6" s="164" t="s">
        <v>67</v>
      </c>
      <c r="D6" s="34" t="s">
        <v>22</v>
      </c>
      <c r="E6" s="35"/>
      <c r="F6" s="35" t="s">
        <v>23</v>
      </c>
      <c r="G6" s="35" t="s">
        <v>24</v>
      </c>
      <c r="H6" s="35" t="s">
        <v>27</v>
      </c>
      <c r="I6" s="35" t="s">
        <v>25</v>
      </c>
      <c r="J6" s="57" t="s">
        <v>26</v>
      </c>
    </row>
    <row r="7" spans="1:10" ht="21" customHeight="1" x14ac:dyDescent="0.35">
      <c r="A7" s="12"/>
      <c r="B7" s="36" t="s">
        <v>18</v>
      </c>
      <c r="D7" s="19" t="s">
        <v>73</v>
      </c>
      <c r="F7" s="22"/>
      <c r="H7" s="22"/>
      <c r="J7" s="58"/>
    </row>
    <row r="8" spans="1:10" ht="15" customHeight="1" x14ac:dyDescent="0.35">
      <c r="A8" s="12"/>
      <c r="B8" s="36"/>
      <c r="F8" s="22"/>
      <c r="H8" s="22"/>
    </row>
    <row r="9" spans="1:10" ht="21" customHeight="1" x14ac:dyDescent="0.35">
      <c r="A9" s="12"/>
      <c r="B9" s="36" t="s">
        <v>19</v>
      </c>
      <c r="E9" s="22"/>
      <c r="F9" s="33"/>
      <c r="G9" s="33"/>
      <c r="H9" s="33"/>
    </row>
    <row r="10" spans="1:10" ht="23.25" x14ac:dyDescent="0.35">
      <c r="A10" s="12"/>
      <c r="B10" s="36"/>
      <c r="E10" s="33"/>
      <c r="F10" s="33"/>
      <c r="G10" s="33"/>
      <c r="H10" s="33"/>
    </row>
    <row r="11" spans="1:10" ht="21" customHeight="1" x14ac:dyDescent="0.35">
      <c r="A11" s="318" t="s">
        <v>0</v>
      </c>
      <c r="B11" s="318" t="s">
        <v>17</v>
      </c>
      <c r="C11" s="123" t="s">
        <v>11</v>
      </c>
      <c r="D11" s="37" t="s">
        <v>12</v>
      </c>
      <c r="E11" s="320" t="s">
        <v>1</v>
      </c>
      <c r="F11" s="321"/>
      <c r="G11" s="321"/>
      <c r="H11" s="321"/>
      <c r="I11" s="322"/>
      <c r="J11" s="323" t="s">
        <v>5</v>
      </c>
    </row>
    <row r="12" spans="1:10" x14ac:dyDescent="0.35">
      <c r="A12" s="319"/>
      <c r="B12" s="319"/>
      <c r="C12" s="124"/>
      <c r="D12" s="38" t="s">
        <v>13</v>
      </c>
      <c r="E12" s="39" t="s">
        <v>3</v>
      </c>
      <c r="F12" s="39" t="s">
        <v>29</v>
      </c>
      <c r="G12" s="39" t="s">
        <v>72</v>
      </c>
      <c r="H12" s="39" t="s">
        <v>68</v>
      </c>
      <c r="I12" s="39" t="s">
        <v>69</v>
      </c>
      <c r="J12" s="324"/>
    </row>
    <row r="13" spans="1:10" s="41" customFormat="1" ht="42" x14ac:dyDescent="0.2">
      <c r="A13" s="40">
        <v>161</v>
      </c>
      <c r="B13" s="180" t="s">
        <v>74</v>
      </c>
      <c r="C13" s="63"/>
      <c r="D13" s="18"/>
      <c r="E13" s="51">
        <f>F13+G13+H13+I13</f>
        <v>0</v>
      </c>
      <c r="F13" s="51"/>
      <c r="G13" s="51"/>
      <c r="H13" s="51"/>
      <c r="I13" s="51"/>
      <c r="J13" s="59"/>
    </row>
    <row r="14" spans="1:10" s="147" customFormat="1" x14ac:dyDescent="0.2">
      <c r="A14" s="42"/>
      <c r="B14" s="146" t="s">
        <v>80</v>
      </c>
      <c r="C14" s="43"/>
      <c r="D14" s="43"/>
      <c r="E14" s="52">
        <f t="shared" ref="E14:E81" si="0">F14+G14+H14+I14</f>
        <v>0</v>
      </c>
      <c r="F14" s="52"/>
      <c r="G14" s="52"/>
      <c r="H14" s="52"/>
      <c r="I14" s="52"/>
      <c r="J14" s="60" t="s">
        <v>311</v>
      </c>
    </row>
    <row r="15" spans="1:10" s="147" customFormat="1" x14ac:dyDescent="0.2">
      <c r="A15" s="42"/>
      <c r="B15" s="148" t="s">
        <v>234</v>
      </c>
      <c r="C15" s="43"/>
      <c r="D15" s="43"/>
      <c r="E15" s="52">
        <f t="shared" si="0"/>
        <v>0</v>
      </c>
      <c r="F15" s="52"/>
      <c r="G15" s="52"/>
      <c r="H15" s="52"/>
      <c r="I15" s="52"/>
      <c r="J15" s="60"/>
    </row>
    <row r="16" spans="1:10" s="147" customFormat="1" x14ac:dyDescent="0.35">
      <c r="A16" s="42"/>
      <c r="B16" s="149" t="s">
        <v>235</v>
      </c>
      <c r="C16" s="165" t="s">
        <v>131</v>
      </c>
      <c r="D16" s="166" t="s">
        <v>77</v>
      </c>
      <c r="E16" s="52">
        <f t="shared" si="0"/>
        <v>8361120</v>
      </c>
      <c r="F16" s="52"/>
      <c r="G16" s="162">
        <v>8361120</v>
      </c>
      <c r="H16" s="52"/>
      <c r="I16" s="52"/>
      <c r="J16" s="60"/>
    </row>
    <row r="17" spans="1:10" s="147" customFormat="1" x14ac:dyDescent="0.35">
      <c r="A17" s="42"/>
      <c r="B17" s="149" t="s">
        <v>236</v>
      </c>
      <c r="C17" s="165" t="s">
        <v>93</v>
      </c>
      <c r="D17" s="166" t="s">
        <v>77</v>
      </c>
      <c r="E17" s="52">
        <f t="shared" si="0"/>
        <v>268800</v>
      </c>
      <c r="F17" s="52"/>
      <c r="G17" s="162">
        <v>268800</v>
      </c>
      <c r="H17" s="52"/>
      <c r="I17" s="52"/>
      <c r="J17" s="60"/>
    </row>
    <row r="18" spans="1:10" s="45" customFormat="1" x14ac:dyDescent="0.35">
      <c r="A18" s="44"/>
      <c r="B18" s="149" t="s">
        <v>237</v>
      </c>
      <c r="C18" s="165" t="s">
        <v>132</v>
      </c>
      <c r="D18" s="166" t="s">
        <v>77</v>
      </c>
      <c r="E18" s="52">
        <f t="shared" si="0"/>
        <v>1555920</v>
      </c>
      <c r="F18" s="52"/>
      <c r="G18" s="162">
        <v>1555920</v>
      </c>
      <c r="H18" s="52"/>
      <c r="I18" s="52"/>
      <c r="J18" s="60"/>
    </row>
    <row r="19" spans="1:10" s="150" customFormat="1" x14ac:dyDescent="0.35">
      <c r="A19" s="44"/>
      <c r="B19" s="149" t="s">
        <v>238</v>
      </c>
      <c r="C19" s="165" t="s">
        <v>133</v>
      </c>
      <c r="D19" s="166" t="s">
        <v>77</v>
      </c>
      <c r="E19" s="52">
        <f t="shared" si="0"/>
        <v>509300</v>
      </c>
      <c r="F19" s="53"/>
      <c r="G19" s="162">
        <v>509300</v>
      </c>
      <c r="H19" s="53"/>
      <c r="I19" s="53"/>
      <c r="J19" s="60"/>
    </row>
    <row r="20" spans="1:10" s="150" customFormat="1" x14ac:dyDescent="0.35">
      <c r="A20" s="44"/>
      <c r="B20" s="149" t="s">
        <v>239</v>
      </c>
      <c r="C20" s="165" t="s">
        <v>134</v>
      </c>
      <c r="D20" s="166" t="s">
        <v>77</v>
      </c>
      <c r="E20" s="52">
        <f t="shared" si="0"/>
        <v>7123200</v>
      </c>
      <c r="F20" s="53"/>
      <c r="G20" s="162">
        <v>7123200</v>
      </c>
      <c r="H20" s="53"/>
      <c r="I20" s="53"/>
      <c r="J20" s="60"/>
    </row>
    <row r="21" spans="1:10" s="45" customFormat="1" x14ac:dyDescent="0.35">
      <c r="A21" s="44"/>
      <c r="B21" s="149" t="s">
        <v>240</v>
      </c>
      <c r="C21" s="165" t="s">
        <v>135</v>
      </c>
      <c r="D21" s="166" t="s">
        <v>77</v>
      </c>
      <c r="E21" s="52">
        <f t="shared" si="0"/>
        <v>30000</v>
      </c>
      <c r="F21" s="53"/>
      <c r="G21" s="162">
        <v>30000</v>
      </c>
      <c r="H21" s="53"/>
      <c r="I21" s="53"/>
      <c r="J21" s="60"/>
    </row>
    <row r="22" spans="1:10" s="147" customFormat="1" x14ac:dyDescent="0.35">
      <c r="A22" s="42"/>
      <c r="B22" s="149" t="s">
        <v>241</v>
      </c>
      <c r="C22" s="165" t="s">
        <v>136</v>
      </c>
      <c r="D22" s="166" t="s">
        <v>77</v>
      </c>
      <c r="E22" s="52">
        <f t="shared" si="0"/>
        <v>900000</v>
      </c>
      <c r="F22" s="53"/>
      <c r="G22" s="162">
        <v>900000</v>
      </c>
      <c r="H22" s="53"/>
      <c r="I22" s="53"/>
      <c r="J22" s="60"/>
    </row>
    <row r="23" spans="1:10" s="147" customFormat="1" x14ac:dyDescent="0.35">
      <c r="A23" s="46"/>
      <c r="B23" s="149" t="s">
        <v>242</v>
      </c>
      <c r="C23" s="165" t="s">
        <v>134</v>
      </c>
      <c r="D23" s="166" t="s">
        <v>77</v>
      </c>
      <c r="E23" s="52">
        <f t="shared" si="0"/>
        <v>12210102</v>
      </c>
      <c r="F23" s="53"/>
      <c r="G23" s="162">
        <v>12210102</v>
      </c>
      <c r="H23" s="53"/>
      <c r="I23" s="53"/>
      <c r="J23" s="60"/>
    </row>
    <row r="24" spans="1:10" s="50" customFormat="1" x14ac:dyDescent="0.35">
      <c r="A24" s="44"/>
      <c r="B24" s="149" t="s">
        <v>243</v>
      </c>
      <c r="C24" s="165" t="s">
        <v>79</v>
      </c>
      <c r="D24" s="166" t="s">
        <v>77</v>
      </c>
      <c r="E24" s="52">
        <f t="shared" si="0"/>
        <v>27000</v>
      </c>
      <c r="F24" s="53"/>
      <c r="G24" s="162">
        <v>27000</v>
      </c>
      <c r="H24" s="53"/>
      <c r="I24" s="53"/>
      <c r="J24" s="166"/>
    </row>
    <row r="25" spans="1:10" s="50" customFormat="1" x14ac:dyDescent="0.35">
      <c r="A25" s="47"/>
      <c r="B25" s="138" t="s">
        <v>244</v>
      </c>
      <c r="C25" s="139" t="s">
        <v>79</v>
      </c>
      <c r="D25" s="140" t="s">
        <v>113</v>
      </c>
      <c r="E25" s="52">
        <f t="shared" si="0"/>
        <v>25000</v>
      </c>
      <c r="F25" s="53"/>
      <c r="G25" s="162">
        <v>25000</v>
      </c>
      <c r="H25" s="53"/>
      <c r="I25" s="53"/>
      <c r="J25" s="60"/>
    </row>
    <row r="26" spans="1:10" s="56" customFormat="1" ht="42" x14ac:dyDescent="0.2">
      <c r="A26" s="54"/>
      <c r="B26" s="143" t="s">
        <v>245</v>
      </c>
      <c r="C26" s="139" t="s">
        <v>137</v>
      </c>
      <c r="D26" s="167" t="s">
        <v>77</v>
      </c>
      <c r="E26" s="52">
        <f t="shared" si="0"/>
        <v>70000</v>
      </c>
      <c r="F26" s="55"/>
      <c r="G26" s="162">
        <v>70000</v>
      </c>
      <c r="H26" s="55"/>
      <c r="I26" s="55"/>
      <c r="J26" s="168"/>
    </row>
    <row r="27" spans="1:10" s="41" customFormat="1" ht="42" x14ac:dyDescent="0.2">
      <c r="A27" s="47"/>
      <c r="B27" s="151" t="s">
        <v>246</v>
      </c>
      <c r="C27" s="169" t="s">
        <v>78</v>
      </c>
      <c r="D27" s="167" t="s">
        <v>77</v>
      </c>
      <c r="E27" s="52">
        <f t="shared" si="0"/>
        <v>240000</v>
      </c>
      <c r="F27" s="61"/>
      <c r="G27" s="162">
        <v>240000</v>
      </c>
      <c r="H27" s="61"/>
      <c r="I27" s="61"/>
      <c r="J27" s="286"/>
    </row>
    <row r="28" spans="1:10" s="56" customFormat="1" ht="42" x14ac:dyDescent="0.2">
      <c r="A28" s="54"/>
      <c r="B28" s="152" t="s">
        <v>96</v>
      </c>
      <c r="C28" s="139"/>
      <c r="D28" s="142"/>
      <c r="E28" s="52">
        <f t="shared" si="0"/>
        <v>0</v>
      </c>
      <c r="F28" s="55"/>
      <c r="G28" s="162"/>
      <c r="H28" s="55"/>
      <c r="I28" s="55"/>
      <c r="J28" s="60" t="s">
        <v>311</v>
      </c>
    </row>
    <row r="29" spans="1:10" s="56" customFormat="1" x14ac:dyDescent="0.2">
      <c r="A29" s="54"/>
      <c r="B29" s="153" t="s">
        <v>199</v>
      </c>
      <c r="C29" s="170"/>
      <c r="D29" s="171"/>
      <c r="E29" s="52">
        <f t="shared" si="0"/>
        <v>0</v>
      </c>
      <c r="F29" s="55"/>
      <c r="G29" s="52"/>
      <c r="H29" s="55"/>
      <c r="I29" s="55"/>
      <c r="J29" s="60" t="s">
        <v>311</v>
      </c>
    </row>
    <row r="30" spans="1:10" s="56" customFormat="1" x14ac:dyDescent="0.35">
      <c r="A30" s="54"/>
      <c r="B30" s="154" t="s">
        <v>212</v>
      </c>
      <c r="C30" s="170" t="s">
        <v>81</v>
      </c>
      <c r="D30" s="96" t="s">
        <v>77</v>
      </c>
      <c r="E30" s="52">
        <f t="shared" si="0"/>
        <v>2800000</v>
      </c>
      <c r="F30" s="55">
        <v>2800000</v>
      </c>
      <c r="G30" s="162"/>
      <c r="H30" s="55"/>
      <c r="I30" s="55"/>
      <c r="J30" s="60"/>
    </row>
    <row r="31" spans="1:10" s="56" customFormat="1" x14ac:dyDescent="0.35">
      <c r="A31" s="54"/>
      <c r="B31" s="154" t="s">
        <v>213</v>
      </c>
      <c r="C31" s="170" t="s">
        <v>81</v>
      </c>
      <c r="D31" s="96" t="s">
        <v>77</v>
      </c>
      <c r="E31" s="52">
        <f t="shared" si="0"/>
        <v>30000</v>
      </c>
      <c r="F31" s="55">
        <v>30000</v>
      </c>
      <c r="G31" s="162"/>
      <c r="H31" s="55"/>
      <c r="I31" s="55"/>
      <c r="J31" s="60"/>
    </row>
    <row r="32" spans="1:10" s="56" customFormat="1" x14ac:dyDescent="0.35">
      <c r="A32" s="54"/>
      <c r="B32" s="154" t="s">
        <v>214</v>
      </c>
      <c r="C32" s="170" t="s">
        <v>81</v>
      </c>
      <c r="D32" s="96" t="s">
        <v>77</v>
      </c>
      <c r="E32" s="52">
        <f t="shared" si="0"/>
        <v>150000</v>
      </c>
      <c r="F32" s="55">
        <v>150000</v>
      </c>
      <c r="G32" s="162"/>
      <c r="H32" s="55"/>
      <c r="I32" s="55"/>
      <c r="J32" s="60"/>
    </row>
    <row r="33" spans="1:10" s="56" customFormat="1" x14ac:dyDescent="0.35">
      <c r="A33" s="54"/>
      <c r="B33" s="154" t="s">
        <v>215</v>
      </c>
      <c r="C33" s="170" t="s">
        <v>81</v>
      </c>
      <c r="D33" s="96" t="s">
        <v>77</v>
      </c>
      <c r="E33" s="52">
        <f t="shared" si="0"/>
        <v>20000</v>
      </c>
      <c r="F33" s="55">
        <v>20000</v>
      </c>
      <c r="G33" s="162"/>
      <c r="H33" s="55"/>
      <c r="I33" s="55"/>
      <c r="J33" s="60"/>
    </row>
    <row r="34" spans="1:10" s="56" customFormat="1" x14ac:dyDescent="0.35">
      <c r="A34" s="54"/>
      <c r="B34" s="153" t="s">
        <v>216</v>
      </c>
      <c r="C34" s="170"/>
      <c r="D34" s="96" t="s">
        <v>77</v>
      </c>
      <c r="E34" s="52">
        <f t="shared" si="0"/>
        <v>800000</v>
      </c>
      <c r="F34" s="55">
        <v>800000</v>
      </c>
      <c r="G34" s="162"/>
      <c r="H34" s="55"/>
      <c r="I34" s="55"/>
      <c r="J34" s="60" t="s">
        <v>311</v>
      </c>
    </row>
    <row r="35" spans="1:10" s="56" customFormat="1" x14ac:dyDescent="0.2">
      <c r="A35" s="54"/>
      <c r="B35" s="153" t="s">
        <v>217</v>
      </c>
      <c r="C35" s="170"/>
      <c r="D35" s="171"/>
      <c r="E35" s="52">
        <f t="shared" si="0"/>
        <v>0</v>
      </c>
      <c r="F35" s="55"/>
      <c r="G35" s="162"/>
      <c r="H35" s="55"/>
      <c r="I35" s="55"/>
      <c r="J35" s="60" t="s">
        <v>311</v>
      </c>
    </row>
    <row r="36" spans="1:10" s="56" customFormat="1" x14ac:dyDescent="0.35">
      <c r="A36" s="54"/>
      <c r="B36" s="154" t="s">
        <v>218</v>
      </c>
      <c r="C36" s="170" t="s">
        <v>93</v>
      </c>
      <c r="D36" s="96" t="s">
        <v>77</v>
      </c>
      <c r="E36" s="52">
        <f t="shared" si="0"/>
        <v>747360</v>
      </c>
      <c r="F36" s="55">
        <v>747360</v>
      </c>
      <c r="G36" s="162"/>
      <c r="H36" s="55"/>
      <c r="I36" s="55"/>
      <c r="J36" s="60"/>
    </row>
    <row r="37" spans="1:10" s="56" customFormat="1" x14ac:dyDescent="0.2">
      <c r="A37" s="54"/>
      <c r="B37" s="154" t="s">
        <v>219</v>
      </c>
      <c r="C37" s="170" t="s">
        <v>82</v>
      </c>
      <c r="D37" s="171" t="s">
        <v>83</v>
      </c>
      <c r="E37" s="52">
        <f t="shared" si="0"/>
        <v>50000</v>
      </c>
      <c r="F37" s="55">
        <v>50000</v>
      </c>
      <c r="G37" s="162"/>
      <c r="H37" s="55"/>
      <c r="I37" s="55"/>
      <c r="J37" s="60"/>
    </row>
    <row r="38" spans="1:10" s="56" customFormat="1" x14ac:dyDescent="0.2">
      <c r="A38" s="54"/>
      <c r="B38" s="154" t="s">
        <v>220</v>
      </c>
      <c r="C38" s="170" t="s">
        <v>84</v>
      </c>
      <c r="D38" s="171" t="s">
        <v>83</v>
      </c>
      <c r="E38" s="52">
        <f t="shared" si="0"/>
        <v>70000</v>
      </c>
      <c r="F38" s="55">
        <v>70000</v>
      </c>
      <c r="G38" s="162"/>
      <c r="H38" s="55"/>
      <c r="I38" s="55"/>
      <c r="J38" s="142"/>
    </row>
    <row r="39" spans="1:10" s="56" customFormat="1" x14ac:dyDescent="0.2">
      <c r="A39" s="54"/>
      <c r="B39" s="154" t="s">
        <v>221</v>
      </c>
      <c r="C39" s="170" t="s">
        <v>82</v>
      </c>
      <c r="D39" s="171" t="s">
        <v>83</v>
      </c>
      <c r="E39" s="52">
        <f t="shared" si="0"/>
        <v>30000</v>
      </c>
      <c r="F39" s="55">
        <v>30000</v>
      </c>
      <c r="G39" s="162"/>
      <c r="H39" s="55"/>
      <c r="I39" s="55"/>
      <c r="J39" s="168"/>
    </row>
    <row r="40" spans="1:10" s="56" customFormat="1" x14ac:dyDescent="0.35">
      <c r="A40" s="54"/>
      <c r="B40" s="154" t="s">
        <v>222</v>
      </c>
      <c r="C40" s="170" t="s">
        <v>82</v>
      </c>
      <c r="D40" s="96" t="s">
        <v>77</v>
      </c>
      <c r="E40" s="52">
        <f t="shared" si="0"/>
        <v>45000</v>
      </c>
      <c r="F40" s="55">
        <v>45000</v>
      </c>
      <c r="G40" s="162"/>
      <c r="H40" s="55"/>
      <c r="I40" s="55"/>
      <c r="J40" s="168"/>
    </row>
    <row r="41" spans="1:10" s="56" customFormat="1" x14ac:dyDescent="0.35">
      <c r="A41" s="54"/>
      <c r="B41" s="154" t="s">
        <v>223</v>
      </c>
      <c r="C41" s="170" t="s">
        <v>85</v>
      </c>
      <c r="D41" s="96" t="s">
        <v>77</v>
      </c>
      <c r="E41" s="52">
        <f t="shared" si="0"/>
        <v>250000</v>
      </c>
      <c r="F41" s="55">
        <v>250000</v>
      </c>
      <c r="G41" s="162"/>
      <c r="H41" s="55"/>
      <c r="I41" s="55"/>
      <c r="J41" s="168"/>
    </row>
    <row r="42" spans="1:10" s="56" customFormat="1" ht="42" x14ac:dyDescent="0.2">
      <c r="A42" s="54"/>
      <c r="B42" s="154" t="s">
        <v>224</v>
      </c>
      <c r="C42" s="170" t="s">
        <v>86</v>
      </c>
      <c r="D42" s="171" t="s">
        <v>87</v>
      </c>
      <c r="E42" s="52">
        <f t="shared" si="0"/>
        <v>130000</v>
      </c>
      <c r="F42" s="55">
        <v>130000</v>
      </c>
      <c r="G42" s="162"/>
      <c r="H42" s="55"/>
      <c r="I42" s="55"/>
      <c r="J42" s="168"/>
    </row>
    <row r="43" spans="1:10" s="56" customFormat="1" x14ac:dyDescent="0.2">
      <c r="A43" s="54"/>
      <c r="B43" s="154" t="s">
        <v>225</v>
      </c>
      <c r="C43" s="170" t="s">
        <v>82</v>
      </c>
      <c r="D43" s="171" t="s">
        <v>88</v>
      </c>
      <c r="E43" s="52">
        <f t="shared" si="0"/>
        <v>80000</v>
      </c>
      <c r="F43" s="55">
        <v>80000</v>
      </c>
      <c r="G43" s="162"/>
      <c r="H43" s="55"/>
      <c r="I43" s="55"/>
      <c r="J43" s="168"/>
    </row>
    <row r="44" spans="1:10" s="56" customFormat="1" x14ac:dyDescent="0.35">
      <c r="A44" s="54"/>
      <c r="B44" s="154" t="s">
        <v>226</v>
      </c>
      <c r="C44" s="170" t="s">
        <v>81</v>
      </c>
      <c r="D44" s="96" t="s">
        <v>77</v>
      </c>
      <c r="E44" s="52">
        <f t="shared" si="0"/>
        <v>10000</v>
      </c>
      <c r="F44" s="55">
        <v>10000</v>
      </c>
      <c r="G44" s="162"/>
      <c r="H44" s="55"/>
      <c r="I44" s="55"/>
      <c r="J44" s="168"/>
    </row>
    <row r="45" spans="1:10" s="56" customFormat="1" ht="42" x14ac:dyDescent="0.2">
      <c r="A45" s="54"/>
      <c r="B45" s="155" t="s">
        <v>227</v>
      </c>
      <c r="C45" s="169" t="s">
        <v>138</v>
      </c>
      <c r="D45" s="172">
        <v>23529</v>
      </c>
      <c r="E45" s="52">
        <f t="shared" si="0"/>
        <v>23800</v>
      </c>
      <c r="F45" s="55">
        <v>23800</v>
      </c>
      <c r="G45" s="162"/>
      <c r="H45" s="55"/>
      <c r="I45" s="55"/>
      <c r="J45" s="168"/>
    </row>
    <row r="46" spans="1:10" s="56" customFormat="1" x14ac:dyDescent="0.35">
      <c r="A46" s="54"/>
      <c r="B46" s="156" t="s">
        <v>228</v>
      </c>
      <c r="C46" s="170" t="s">
        <v>89</v>
      </c>
      <c r="D46" s="96" t="s">
        <v>77</v>
      </c>
      <c r="E46" s="52">
        <f t="shared" si="0"/>
        <v>70000</v>
      </c>
      <c r="F46" s="55">
        <v>70000</v>
      </c>
      <c r="G46" s="162"/>
      <c r="H46" s="55"/>
      <c r="I46" s="55"/>
      <c r="J46" s="168"/>
    </row>
    <row r="47" spans="1:10" s="56" customFormat="1" x14ac:dyDescent="0.35">
      <c r="A47" s="54"/>
      <c r="B47" s="154" t="s">
        <v>229</v>
      </c>
      <c r="C47" s="170"/>
      <c r="D47" s="96" t="s">
        <v>77</v>
      </c>
      <c r="E47" s="52">
        <f t="shared" si="0"/>
        <v>120000</v>
      </c>
      <c r="F47" s="55">
        <v>120000</v>
      </c>
      <c r="G47" s="162"/>
      <c r="H47" s="55"/>
      <c r="I47" s="55"/>
      <c r="J47" s="168"/>
    </row>
    <row r="48" spans="1:10" s="56" customFormat="1" x14ac:dyDescent="0.35">
      <c r="A48" s="54"/>
      <c r="B48" s="155" t="s">
        <v>230</v>
      </c>
      <c r="C48" s="169" t="s">
        <v>90</v>
      </c>
      <c r="D48" s="96" t="s">
        <v>77</v>
      </c>
      <c r="E48" s="52">
        <f t="shared" si="0"/>
        <v>342000</v>
      </c>
      <c r="F48" s="55">
        <v>342000</v>
      </c>
      <c r="G48" s="162"/>
      <c r="H48" s="55"/>
      <c r="I48" s="55"/>
      <c r="J48" s="168"/>
    </row>
    <row r="49" spans="1:10" s="56" customFormat="1" x14ac:dyDescent="0.35">
      <c r="A49" s="54"/>
      <c r="B49" s="155" t="s">
        <v>247</v>
      </c>
      <c r="C49" s="169" t="s">
        <v>82</v>
      </c>
      <c r="D49" s="135" t="s">
        <v>113</v>
      </c>
      <c r="E49" s="52">
        <f t="shared" si="0"/>
        <v>80000</v>
      </c>
      <c r="F49" s="55">
        <v>80000</v>
      </c>
      <c r="G49" s="162"/>
      <c r="H49" s="55"/>
      <c r="I49" s="55"/>
      <c r="J49" s="168"/>
    </row>
    <row r="50" spans="1:10" s="56" customFormat="1" ht="42" x14ac:dyDescent="0.2">
      <c r="A50" s="54"/>
      <c r="B50" s="151" t="s">
        <v>248</v>
      </c>
      <c r="C50" s="169" t="s">
        <v>91</v>
      </c>
      <c r="D50" s="127" t="s">
        <v>139</v>
      </c>
      <c r="E50" s="52">
        <f t="shared" si="0"/>
        <v>0</v>
      </c>
      <c r="F50" s="55">
        <v>0</v>
      </c>
      <c r="G50" s="162"/>
      <c r="H50" s="55"/>
      <c r="I50" s="55"/>
      <c r="J50" s="168"/>
    </row>
    <row r="51" spans="1:10" s="56" customFormat="1" x14ac:dyDescent="0.35">
      <c r="A51" s="54"/>
      <c r="B51" s="157" t="s">
        <v>249</v>
      </c>
      <c r="C51" s="169" t="s">
        <v>92</v>
      </c>
      <c r="D51" s="96" t="s">
        <v>77</v>
      </c>
      <c r="E51" s="52">
        <f t="shared" si="0"/>
        <v>9700</v>
      </c>
      <c r="F51" s="55">
        <v>9700</v>
      </c>
      <c r="G51" s="162"/>
      <c r="H51" s="55"/>
      <c r="I51" s="55"/>
      <c r="J51" s="168"/>
    </row>
    <row r="52" spans="1:10" s="56" customFormat="1" x14ac:dyDescent="0.35">
      <c r="A52" s="54"/>
      <c r="B52" s="157" t="s">
        <v>250</v>
      </c>
      <c r="C52" s="169" t="s">
        <v>92</v>
      </c>
      <c r="D52" s="96" t="s">
        <v>140</v>
      </c>
      <c r="E52" s="52">
        <f t="shared" si="0"/>
        <v>7000</v>
      </c>
      <c r="F52" s="55">
        <v>7000</v>
      </c>
      <c r="G52" s="162"/>
      <c r="H52" s="55"/>
      <c r="I52" s="55"/>
      <c r="J52" s="168"/>
    </row>
    <row r="53" spans="1:10" s="56" customFormat="1" x14ac:dyDescent="0.35">
      <c r="A53" s="54"/>
      <c r="B53" s="154" t="s">
        <v>251</v>
      </c>
      <c r="C53" s="170"/>
      <c r="D53" s="96" t="s">
        <v>77</v>
      </c>
      <c r="E53" s="52">
        <f t="shared" si="0"/>
        <v>350000</v>
      </c>
      <c r="F53" s="55">
        <v>350000</v>
      </c>
      <c r="G53" s="162"/>
      <c r="H53" s="55"/>
      <c r="I53" s="55"/>
      <c r="J53" s="168"/>
    </row>
    <row r="54" spans="1:10" s="56" customFormat="1" x14ac:dyDescent="0.35">
      <c r="A54" s="54"/>
      <c r="B54" s="154" t="s">
        <v>252</v>
      </c>
      <c r="C54" s="170"/>
      <c r="D54" s="96" t="s">
        <v>77</v>
      </c>
      <c r="E54" s="52">
        <f t="shared" si="0"/>
        <v>550000</v>
      </c>
      <c r="F54" s="55">
        <v>550000</v>
      </c>
      <c r="G54" s="162"/>
      <c r="H54" s="55"/>
      <c r="I54" s="55"/>
      <c r="J54" s="168"/>
    </row>
    <row r="55" spans="1:10" s="56" customFormat="1" x14ac:dyDescent="0.2">
      <c r="A55" s="54"/>
      <c r="B55" s="181" t="s">
        <v>253</v>
      </c>
      <c r="C55" s="173" t="s">
        <v>95</v>
      </c>
      <c r="D55" s="127" t="s">
        <v>113</v>
      </c>
      <c r="E55" s="52">
        <f t="shared" si="0"/>
        <v>198000</v>
      </c>
      <c r="F55" s="55">
        <v>198000</v>
      </c>
      <c r="G55" s="162"/>
      <c r="H55" s="55"/>
      <c r="I55" s="55"/>
      <c r="J55" s="168"/>
    </row>
    <row r="56" spans="1:10" s="56" customFormat="1" x14ac:dyDescent="0.35">
      <c r="A56" s="54"/>
      <c r="B56" s="182" t="s">
        <v>254</v>
      </c>
      <c r="C56" s="126"/>
      <c r="D56" s="96" t="s">
        <v>77</v>
      </c>
      <c r="E56" s="52">
        <f t="shared" si="0"/>
        <v>500000</v>
      </c>
      <c r="F56" s="55">
        <v>500000</v>
      </c>
      <c r="G56" s="162"/>
      <c r="H56" s="55"/>
      <c r="I56" s="55"/>
      <c r="J56" s="168"/>
    </row>
    <row r="57" spans="1:10" s="56" customFormat="1" x14ac:dyDescent="0.2">
      <c r="A57" s="54"/>
      <c r="B57" s="181" t="s">
        <v>255</v>
      </c>
      <c r="C57" s="126" t="s">
        <v>95</v>
      </c>
      <c r="D57" s="134">
        <v>23377</v>
      </c>
      <c r="E57" s="52">
        <f t="shared" si="0"/>
        <v>20000</v>
      </c>
      <c r="F57" s="55">
        <v>20000</v>
      </c>
      <c r="G57" s="162"/>
      <c r="H57" s="55"/>
      <c r="I57" s="55"/>
      <c r="J57" s="168"/>
    </row>
    <row r="58" spans="1:10" s="56" customFormat="1" x14ac:dyDescent="0.35">
      <c r="A58" s="54"/>
      <c r="B58" s="182" t="s">
        <v>256</v>
      </c>
      <c r="C58" s="126" t="s">
        <v>95</v>
      </c>
      <c r="D58" s="135" t="s">
        <v>140</v>
      </c>
      <c r="E58" s="52">
        <f t="shared" si="0"/>
        <v>60000</v>
      </c>
      <c r="F58" s="55">
        <v>60000</v>
      </c>
      <c r="G58" s="162"/>
      <c r="H58" s="55"/>
      <c r="I58" s="55"/>
      <c r="J58" s="168"/>
    </row>
    <row r="59" spans="1:10" s="56" customFormat="1" x14ac:dyDescent="0.35">
      <c r="A59" s="54"/>
      <c r="B59" s="182" t="s">
        <v>257</v>
      </c>
      <c r="C59" s="126" t="s">
        <v>95</v>
      </c>
      <c r="D59" s="135" t="s">
        <v>140</v>
      </c>
      <c r="E59" s="52">
        <f t="shared" si="0"/>
        <v>496500</v>
      </c>
      <c r="F59" s="55">
        <v>496500</v>
      </c>
      <c r="G59" s="162"/>
      <c r="H59" s="55"/>
      <c r="I59" s="55"/>
      <c r="J59" s="168"/>
    </row>
    <row r="60" spans="1:10" s="56" customFormat="1" ht="42" x14ac:dyDescent="0.2">
      <c r="A60" s="54"/>
      <c r="B60" s="182" t="s">
        <v>258</v>
      </c>
      <c r="C60" s="126" t="s">
        <v>95</v>
      </c>
      <c r="D60" s="134">
        <v>23285</v>
      </c>
      <c r="E60" s="52">
        <f t="shared" si="0"/>
        <v>79000</v>
      </c>
      <c r="F60" s="55">
        <v>79000</v>
      </c>
      <c r="G60" s="162"/>
      <c r="H60" s="55"/>
      <c r="I60" s="55"/>
      <c r="J60" s="168"/>
    </row>
    <row r="61" spans="1:10" s="56" customFormat="1" x14ac:dyDescent="0.35">
      <c r="A61" s="54"/>
      <c r="B61" s="182" t="s">
        <v>259</v>
      </c>
      <c r="C61" s="126" t="s">
        <v>95</v>
      </c>
      <c r="D61" s="130">
        <v>23346</v>
      </c>
      <c r="E61" s="52">
        <f t="shared" si="0"/>
        <v>10000</v>
      </c>
      <c r="F61" s="55">
        <v>10000</v>
      </c>
      <c r="G61" s="162"/>
      <c r="H61" s="55"/>
      <c r="I61" s="55"/>
      <c r="J61" s="168"/>
    </row>
    <row r="62" spans="1:10" s="56" customFormat="1" x14ac:dyDescent="0.35">
      <c r="A62" s="54"/>
      <c r="B62" s="182" t="s">
        <v>260</v>
      </c>
      <c r="C62" s="126" t="s">
        <v>95</v>
      </c>
      <c r="D62" s="130">
        <v>23346</v>
      </c>
      <c r="E62" s="52">
        <f t="shared" si="0"/>
        <v>30000</v>
      </c>
      <c r="F62" s="55">
        <v>30000</v>
      </c>
      <c r="G62" s="162"/>
      <c r="H62" s="55"/>
      <c r="I62" s="55"/>
      <c r="J62" s="168"/>
    </row>
    <row r="63" spans="1:10" s="56" customFormat="1" x14ac:dyDescent="0.35">
      <c r="A63" s="54"/>
      <c r="B63" s="182" t="s">
        <v>261</v>
      </c>
      <c r="C63" s="126" t="s">
        <v>95</v>
      </c>
      <c r="D63" s="130">
        <v>23346</v>
      </c>
      <c r="E63" s="52">
        <f t="shared" si="0"/>
        <v>263800</v>
      </c>
      <c r="F63" s="55">
        <v>263800</v>
      </c>
      <c r="G63" s="162"/>
      <c r="H63" s="55"/>
      <c r="I63" s="55"/>
      <c r="J63" s="168"/>
    </row>
    <row r="64" spans="1:10" s="56" customFormat="1" x14ac:dyDescent="0.2">
      <c r="A64" s="54"/>
      <c r="B64" s="158" t="s">
        <v>262</v>
      </c>
      <c r="C64" s="173" t="s">
        <v>95</v>
      </c>
      <c r="D64" s="134">
        <v>23346</v>
      </c>
      <c r="E64" s="52">
        <f t="shared" si="0"/>
        <v>80000</v>
      </c>
      <c r="F64" s="55">
        <v>80000</v>
      </c>
      <c r="G64" s="162"/>
      <c r="H64" s="55"/>
      <c r="I64" s="55"/>
      <c r="J64" s="168"/>
    </row>
    <row r="65" spans="1:10" s="56" customFormat="1" x14ac:dyDescent="0.2">
      <c r="A65" s="54"/>
      <c r="B65" s="183" t="s">
        <v>322</v>
      </c>
      <c r="C65" s="126" t="s">
        <v>115</v>
      </c>
      <c r="D65" s="127" t="s">
        <v>77</v>
      </c>
      <c r="E65" s="52">
        <f t="shared" si="0"/>
        <v>196395</v>
      </c>
      <c r="F65" s="55">
        <v>196395</v>
      </c>
      <c r="G65" s="162"/>
      <c r="H65" s="55"/>
      <c r="I65" s="55"/>
      <c r="J65" s="168"/>
    </row>
    <row r="66" spans="1:10" s="56" customFormat="1" x14ac:dyDescent="0.2">
      <c r="A66" s="54"/>
      <c r="B66" s="182" t="s">
        <v>323</v>
      </c>
      <c r="C66" s="126" t="s">
        <v>95</v>
      </c>
      <c r="D66" s="127" t="s">
        <v>142</v>
      </c>
      <c r="E66" s="52">
        <f t="shared" si="0"/>
        <v>300000</v>
      </c>
      <c r="F66" s="55">
        <v>300000</v>
      </c>
      <c r="G66" s="162"/>
      <c r="H66" s="55"/>
      <c r="I66" s="55"/>
      <c r="J66" s="168"/>
    </row>
    <row r="67" spans="1:10" s="56" customFormat="1" x14ac:dyDescent="0.35">
      <c r="A67" s="54"/>
      <c r="B67" s="182" t="s">
        <v>324</v>
      </c>
      <c r="C67" s="126" t="s">
        <v>95</v>
      </c>
      <c r="D67" s="135" t="s">
        <v>140</v>
      </c>
      <c r="E67" s="52">
        <f t="shared" si="0"/>
        <v>300000</v>
      </c>
      <c r="F67" s="55">
        <v>300000</v>
      </c>
      <c r="G67" s="162"/>
      <c r="H67" s="55"/>
      <c r="I67" s="55"/>
      <c r="J67" s="168"/>
    </row>
    <row r="68" spans="1:10" s="56" customFormat="1" x14ac:dyDescent="0.2">
      <c r="A68" s="54"/>
      <c r="B68" s="182" t="s">
        <v>325</v>
      </c>
      <c r="C68" s="126" t="s">
        <v>95</v>
      </c>
      <c r="D68" s="134">
        <v>23377</v>
      </c>
      <c r="E68" s="52">
        <f t="shared" si="0"/>
        <v>50000</v>
      </c>
      <c r="F68" s="55">
        <v>50000</v>
      </c>
      <c r="G68" s="162"/>
      <c r="H68" s="55"/>
      <c r="I68" s="55"/>
      <c r="J68" s="168"/>
    </row>
    <row r="69" spans="1:10" s="56" customFormat="1" ht="42" x14ac:dyDescent="0.2">
      <c r="A69" s="54"/>
      <c r="B69" s="182" t="s">
        <v>326</v>
      </c>
      <c r="C69" s="126" t="s">
        <v>95</v>
      </c>
      <c r="D69" s="134">
        <v>23346</v>
      </c>
      <c r="E69" s="52">
        <f t="shared" si="0"/>
        <v>75000</v>
      </c>
      <c r="F69" s="55">
        <v>75000</v>
      </c>
      <c r="G69" s="162"/>
      <c r="H69" s="55"/>
      <c r="I69" s="55"/>
      <c r="J69" s="287"/>
    </row>
    <row r="70" spans="1:10" s="50" customFormat="1" x14ac:dyDescent="0.35">
      <c r="A70" s="47"/>
      <c r="B70" s="153" t="s">
        <v>94</v>
      </c>
      <c r="C70" s="170"/>
      <c r="D70" s="171"/>
      <c r="E70" s="52">
        <f t="shared" si="0"/>
        <v>0</v>
      </c>
      <c r="F70" s="53"/>
      <c r="G70" s="162">
        <v>0</v>
      </c>
      <c r="H70" s="53"/>
      <c r="I70" s="53"/>
      <c r="J70" s="60" t="s">
        <v>311</v>
      </c>
    </row>
    <row r="71" spans="1:10" s="50" customFormat="1" x14ac:dyDescent="0.35">
      <c r="A71" s="47"/>
      <c r="B71" s="156" t="s">
        <v>263</v>
      </c>
      <c r="C71" s="170"/>
      <c r="D71" s="96" t="s">
        <v>77</v>
      </c>
      <c r="E71" s="52">
        <f t="shared" si="0"/>
        <v>700000</v>
      </c>
      <c r="F71" s="53"/>
      <c r="G71" s="162">
        <v>700000</v>
      </c>
      <c r="H71" s="53"/>
      <c r="I71" s="53"/>
      <c r="J71" s="168"/>
    </row>
    <row r="72" spans="1:10" s="50" customFormat="1" x14ac:dyDescent="0.35">
      <c r="A72" s="47"/>
      <c r="B72" s="156" t="s">
        <v>264</v>
      </c>
      <c r="C72" s="170"/>
      <c r="D72" s="96" t="s">
        <v>77</v>
      </c>
      <c r="E72" s="52">
        <f t="shared" si="0"/>
        <v>800000</v>
      </c>
      <c r="F72" s="53"/>
      <c r="G72" s="162">
        <v>800000</v>
      </c>
      <c r="H72" s="53"/>
      <c r="I72" s="53"/>
      <c r="J72" s="168"/>
    </row>
    <row r="73" spans="1:10" s="50" customFormat="1" x14ac:dyDescent="0.35">
      <c r="A73" s="47"/>
      <c r="B73" s="156" t="s">
        <v>265</v>
      </c>
      <c r="C73" s="170"/>
      <c r="D73" s="96" t="s">
        <v>77</v>
      </c>
      <c r="E73" s="52">
        <f t="shared" si="0"/>
        <v>300000</v>
      </c>
      <c r="F73" s="53"/>
      <c r="G73" s="162">
        <v>300000</v>
      </c>
      <c r="H73" s="53"/>
      <c r="I73" s="53"/>
      <c r="J73" s="168"/>
    </row>
    <row r="74" spans="1:10" s="50" customFormat="1" x14ac:dyDescent="0.35">
      <c r="A74" s="47"/>
      <c r="B74" s="156" t="s">
        <v>266</v>
      </c>
      <c r="C74" s="170"/>
      <c r="D74" s="96" t="s">
        <v>77</v>
      </c>
      <c r="E74" s="52">
        <f t="shared" si="0"/>
        <v>250000</v>
      </c>
      <c r="F74" s="53"/>
      <c r="G74" s="162">
        <v>250000</v>
      </c>
      <c r="H74" s="53"/>
      <c r="I74" s="53"/>
      <c r="J74" s="168"/>
    </row>
    <row r="75" spans="1:10" s="50" customFormat="1" x14ac:dyDescent="0.35">
      <c r="A75" s="47"/>
      <c r="B75" s="156" t="s">
        <v>267</v>
      </c>
      <c r="C75" s="170"/>
      <c r="D75" s="96" t="s">
        <v>77</v>
      </c>
      <c r="E75" s="52">
        <f t="shared" si="0"/>
        <v>150000</v>
      </c>
      <c r="F75" s="53"/>
      <c r="G75" s="162">
        <v>150000</v>
      </c>
      <c r="H75" s="53"/>
      <c r="I75" s="53"/>
      <c r="J75" s="168"/>
    </row>
    <row r="76" spans="1:10" s="50" customFormat="1" ht="21" customHeight="1" x14ac:dyDescent="0.35">
      <c r="A76" s="47"/>
      <c r="B76" s="156" t="s">
        <v>268</v>
      </c>
      <c r="C76" s="170"/>
      <c r="D76" s="96" t="s">
        <v>77</v>
      </c>
      <c r="E76" s="52">
        <f t="shared" si="0"/>
        <v>25000</v>
      </c>
      <c r="F76" s="53"/>
      <c r="G76" s="162">
        <v>25000</v>
      </c>
      <c r="H76" s="53"/>
      <c r="I76" s="53"/>
      <c r="J76" s="168"/>
    </row>
    <row r="77" spans="1:10" s="50" customFormat="1" x14ac:dyDescent="0.35">
      <c r="A77" s="47"/>
      <c r="B77" s="156" t="s">
        <v>269</v>
      </c>
      <c r="C77" s="170"/>
      <c r="D77" s="96" t="s">
        <v>77</v>
      </c>
      <c r="E77" s="52">
        <f t="shared" si="0"/>
        <v>1178461</v>
      </c>
      <c r="F77" s="53"/>
      <c r="G77" s="162">
        <v>1178461</v>
      </c>
      <c r="H77" s="53"/>
      <c r="I77" s="53"/>
      <c r="J77" s="286"/>
    </row>
    <row r="78" spans="1:10" s="50" customFormat="1" x14ac:dyDescent="0.35">
      <c r="A78" s="47"/>
      <c r="B78" s="156" t="s">
        <v>270</v>
      </c>
      <c r="C78" s="170"/>
      <c r="D78" s="96" t="s">
        <v>77</v>
      </c>
      <c r="E78" s="52">
        <f t="shared" si="0"/>
        <v>614650</v>
      </c>
      <c r="F78" s="53"/>
      <c r="G78" s="162">
        <v>614650</v>
      </c>
      <c r="H78" s="53"/>
      <c r="I78" s="53"/>
      <c r="J78" s="168" t="s">
        <v>108</v>
      </c>
    </row>
    <row r="79" spans="1:10" s="50" customFormat="1" x14ac:dyDescent="0.35">
      <c r="A79" s="47"/>
      <c r="B79" s="156" t="s">
        <v>271</v>
      </c>
      <c r="C79" s="170"/>
      <c r="D79" s="96" t="s">
        <v>77</v>
      </c>
      <c r="E79" s="52">
        <f t="shared" si="0"/>
        <v>1300000</v>
      </c>
      <c r="F79" s="53"/>
      <c r="G79" s="162">
        <v>1300000</v>
      </c>
      <c r="H79" s="53"/>
      <c r="I79" s="53"/>
      <c r="J79" s="168" t="s">
        <v>109</v>
      </c>
    </row>
    <row r="80" spans="1:10" s="50" customFormat="1" ht="63" x14ac:dyDescent="0.35">
      <c r="A80" s="47"/>
      <c r="B80" s="152" t="s">
        <v>337</v>
      </c>
      <c r="C80" s="126"/>
      <c r="D80" s="131"/>
      <c r="E80" s="52">
        <f t="shared" si="0"/>
        <v>0</v>
      </c>
      <c r="F80" s="53"/>
      <c r="G80" s="162"/>
      <c r="H80" s="53"/>
      <c r="I80" s="53"/>
      <c r="J80" s="60" t="s">
        <v>311</v>
      </c>
    </row>
    <row r="81" spans="1:10" s="50" customFormat="1" x14ac:dyDescent="0.35">
      <c r="A81" s="47"/>
      <c r="B81" s="182" t="s">
        <v>319</v>
      </c>
      <c r="C81" s="126" t="s">
        <v>97</v>
      </c>
      <c r="D81" s="130">
        <v>23651</v>
      </c>
      <c r="E81" s="52">
        <f t="shared" si="0"/>
        <v>115239</v>
      </c>
      <c r="F81" s="53">
        <v>115239</v>
      </c>
      <c r="G81" s="162"/>
      <c r="H81" s="53"/>
      <c r="I81" s="53"/>
      <c r="J81" s="60"/>
    </row>
    <row r="82" spans="1:10" s="41" customFormat="1" ht="42" x14ac:dyDescent="0.2">
      <c r="A82" s="47"/>
      <c r="B82" s="182" t="s">
        <v>320</v>
      </c>
      <c r="C82" s="126" t="s">
        <v>205</v>
      </c>
      <c r="D82" s="134" t="s">
        <v>272</v>
      </c>
      <c r="E82" s="52">
        <f t="shared" ref="E82:E185" si="1">F82+G82+H82+I82</f>
        <v>854000</v>
      </c>
      <c r="F82" s="61">
        <v>854000</v>
      </c>
      <c r="G82" s="162"/>
      <c r="H82" s="61"/>
      <c r="I82" s="61"/>
      <c r="J82" s="60"/>
    </row>
    <row r="83" spans="1:10" s="41" customFormat="1" ht="42" x14ac:dyDescent="0.2">
      <c r="A83" s="47"/>
      <c r="B83" s="182" t="s">
        <v>321</v>
      </c>
      <c r="C83" s="126" t="s">
        <v>95</v>
      </c>
      <c r="D83" s="127" t="s">
        <v>140</v>
      </c>
      <c r="E83" s="52">
        <f t="shared" si="1"/>
        <v>400000</v>
      </c>
      <c r="F83" s="61">
        <v>400000</v>
      </c>
      <c r="G83" s="162"/>
      <c r="H83" s="61"/>
      <c r="I83" s="61"/>
      <c r="J83" s="287"/>
    </row>
    <row r="84" spans="1:10" s="50" customFormat="1" ht="63" x14ac:dyDescent="0.35">
      <c r="A84" s="47"/>
      <c r="B84" s="152" t="s">
        <v>98</v>
      </c>
      <c r="C84" s="126"/>
      <c r="D84" s="131"/>
      <c r="E84" s="52">
        <f t="shared" si="1"/>
        <v>0</v>
      </c>
      <c r="F84" s="53"/>
      <c r="G84" s="162"/>
      <c r="H84" s="53"/>
      <c r="I84" s="53"/>
      <c r="J84" s="60" t="s">
        <v>311</v>
      </c>
    </row>
    <row r="85" spans="1:10" s="50" customFormat="1" x14ac:dyDescent="0.35">
      <c r="A85" s="47"/>
      <c r="B85" s="182" t="s">
        <v>273</v>
      </c>
      <c r="C85" s="126" t="s">
        <v>95</v>
      </c>
      <c r="D85" s="135" t="s">
        <v>140</v>
      </c>
      <c r="E85" s="52">
        <f t="shared" si="1"/>
        <v>500000</v>
      </c>
      <c r="F85" s="53">
        <v>500000</v>
      </c>
      <c r="G85" s="162"/>
      <c r="H85" s="53"/>
      <c r="I85" s="53"/>
      <c r="J85" s="60"/>
    </row>
    <row r="86" spans="1:10" s="50" customFormat="1" x14ac:dyDescent="0.35">
      <c r="A86" s="47"/>
      <c r="B86" s="182" t="s">
        <v>274</v>
      </c>
      <c r="C86" s="126" t="s">
        <v>95</v>
      </c>
      <c r="D86" s="130">
        <v>23285</v>
      </c>
      <c r="E86" s="52">
        <f t="shared" si="1"/>
        <v>482000</v>
      </c>
      <c r="F86" s="53">
        <v>482000</v>
      </c>
      <c r="G86" s="162"/>
      <c r="H86" s="53"/>
      <c r="I86" s="53"/>
      <c r="J86" s="287"/>
    </row>
    <row r="87" spans="1:10" s="50" customFormat="1" ht="42" x14ac:dyDescent="0.35">
      <c r="A87" s="47"/>
      <c r="B87" s="184" t="s">
        <v>99</v>
      </c>
      <c r="C87" s="170"/>
      <c r="D87" s="171"/>
      <c r="E87" s="52">
        <f t="shared" si="1"/>
        <v>0</v>
      </c>
      <c r="F87" s="53"/>
      <c r="G87" s="162"/>
      <c r="H87" s="53"/>
      <c r="I87" s="53"/>
      <c r="J87" s="60" t="s">
        <v>311</v>
      </c>
    </row>
    <row r="88" spans="1:10" s="50" customFormat="1" ht="21" customHeight="1" x14ac:dyDescent="0.35">
      <c r="A88" s="47"/>
      <c r="B88" s="185" t="s">
        <v>275</v>
      </c>
      <c r="C88" s="170" t="s">
        <v>81</v>
      </c>
      <c r="D88" s="174" t="s">
        <v>77</v>
      </c>
      <c r="E88" s="52">
        <f t="shared" si="1"/>
        <v>1000000</v>
      </c>
      <c r="F88" s="53"/>
      <c r="G88" s="162">
        <v>1000000</v>
      </c>
      <c r="H88" s="53"/>
      <c r="I88" s="53"/>
      <c r="J88" s="60"/>
    </row>
    <row r="89" spans="1:10" s="50" customFormat="1" x14ac:dyDescent="0.35">
      <c r="A89" s="47"/>
      <c r="B89" s="185" t="s">
        <v>276</v>
      </c>
      <c r="C89" s="170" t="s">
        <v>81</v>
      </c>
      <c r="D89" s="96" t="s">
        <v>77</v>
      </c>
      <c r="E89" s="52">
        <f t="shared" si="1"/>
        <v>268000</v>
      </c>
      <c r="F89" s="53"/>
      <c r="G89" s="162">
        <v>268000</v>
      </c>
      <c r="H89" s="53"/>
      <c r="I89" s="53"/>
      <c r="J89" s="60"/>
    </row>
    <row r="90" spans="1:10" s="41" customFormat="1" x14ac:dyDescent="0.35">
      <c r="A90" s="47"/>
      <c r="B90" s="185" t="s">
        <v>277</v>
      </c>
      <c r="C90" s="170" t="s">
        <v>81</v>
      </c>
      <c r="D90" s="96" t="s">
        <v>77</v>
      </c>
      <c r="E90" s="52">
        <f t="shared" si="1"/>
        <v>500000</v>
      </c>
      <c r="F90" s="61"/>
      <c r="G90" s="162">
        <v>500000</v>
      </c>
      <c r="H90" s="61"/>
      <c r="I90" s="61"/>
      <c r="J90" s="60"/>
    </row>
    <row r="91" spans="1:10" s="41" customFormat="1" x14ac:dyDescent="0.35">
      <c r="A91" s="47"/>
      <c r="B91" s="185" t="s">
        <v>278</v>
      </c>
      <c r="C91" s="170" t="s">
        <v>81</v>
      </c>
      <c r="D91" s="96" t="s">
        <v>77</v>
      </c>
      <c r="E91" s="52">
        <f t="shared" si="1"/>
        <v>10000</v>
      </c>
      <c r="F91" s="61"/>
      <c r="G91" s="162">
        <v>10000</v>
      </c>
      <c r="H91" s="61"/>
      <c r="I91" s="61"/>
      <c r="J91" s="60"/>
    </row>
    <row r="92" spans="1:10" s="41" customFormat="1" x14ac:dyDescent="0.35">
      <c r="A92" s="47"/>
      <c r="B92" s="185" t="s">
        <v>279</v>
      </c>
      <c r="C92" s="170" t="s">
        <v>81</v>
      </c>
      <c r="D92" s="96" t="s">
        <v>77</v>
      </c>
      <c r="E92" s="52">
        <f t="shared" si="1"/>
        <v>30000</v>
      </c>
      <c r="F92" s="61"/>
      <c r="G92" s="162">
        <v>30000</v>
      </c>
      <c r="H92" s="61"/>
      <c r="I92" s="61"/>
      <c r="J92" s="60"/>
    </row>
    <row r="93" spans="1:10" s="41" customFormat="1" x14ac:dyDescent="0.35">
      <c r="A93" s="47"/>
      <c r="B93" s="185" t="s">
        <v>280</v>
      </c>
      <c r="C93" s="170" t="s">
        <v>81</v>
      </c>
      <c r="D93" s="96" t="s">
        <v>77</v>
      </c>
      <c r="E93" s="52">
        <f t="shared" si="1"/>
        <v>300000</v>
      </c>
      <c r="F93" s="61"/>
      <c r="G93" s="162">
        <v>300000</v>
      </c>
      <c r="H93" s="61"/>
      <c r="I93" s="61"/>
      <c r="J93" s="60"/>
    </row>
    <row r="94" spans="1:10" s="41" customFormat="1" ht="42" x14ac:dyDescent="0.2">
      <c r="A94" s="47"/>
      <c r="B94" s="185" t="s">
        <v>281</v>
      </c>
      <c r="C94" s="170" t="s">
        <v>81</v>
      </c>
      <c r="D94" s="174" t="s">
        <v>77</v>
      </c>
      <c r="E94" s="52">
        <f t="shared" si="1"/>
        <v>50000</v>
      </c>
      <c r="F94" s="61"/>
      <c r="G94" s="162">
        <v>50000</v>
      </c>
      <c r="H94" s="61"/>
      <c r="I94" s="61"/>
      <c r="J94" s="286"/>
    </row>
    <row r="95" spans="1:10" s="41" customFormat="1" ht="42" x14ac:dyDescent="0.35">
      <c r="A95" s="47"/>
      <c r="B95" s="159" t="s">
        <v>107</v>
      </c>
      <c r="C95" s="175"/>
      <c r="D95" s="174"/>
      <c r="E95" s="52">
        <f t="shared" si="1"/>
        <v>0</v>
      </c>
      <c r="F95" s="61"/>
      <c r="G95" s="162"/>
      <c r="H95" s="61"/>
      <c r="I95" s="61"/>
      <c r="J95" s="60" t="s">
        <v>110</v>
      </c>
    </row>
    <row r="96" spans="1:10" s="41" customFormat="1" x14ac:dyDescent="0.35">
      <c r="A96" s="47"/>
      <c r="B96" s="97" t="s">
        <v>282</v>
      </c>
      <c r="C96" s="60" t="s">
        <v>100</v>
      </c>
      <c r="D96" s="96" t="s">
        <v>77</v>
      </c>
      <c r="E96" s="52">
        <f t="shared" si="1"/>
        <v>8850340</v>
      </c>
      <c r="F96" s="61">
        <v>2100623</v>
      </c>
      <c r="G96" s="162">
        <v>6749717</v>
      </c>
      <c r="H96" s="61"/>
      <c r="I96" s="61"/>
      <c r="J96" s="60"/>
    </row>
    <row r="97" spans="1:10" s="41" customFormat="1" x14ac:dyDescent="0.35">
      <c r="A97" s="47"/>
      <c r="B97" s="97" t="s">
        <v>283</v>
      </c>
      <c r="C97" s="60" t="s">
        <v>101</v>
      </c>
      <c r="D97" s="96" t="s">
        <v>77</v>
      </c>
      <c r="E97" s="52">
        <f t="shared" si="1"/>
        <v>39576</v>
      </c>
      <c r="F97" s="61">
        <v>39576</v>
      </c>
      <c r="G97" s="162"/>
      <c r="H97" s="61"/>
      <c r="I97" s="61"/>
      <c r="J97" s="60"/>
    </row>
    <row r="98" spans="1:10" s="41" customFormat="1" x14ac:dyDescent="0.35">
      <c r="A98" s="47"/>
      <c r="B98" s="97" t="s">
        <v>284</v>
      </c>
      <c r="C98" s="60" t="s">
        <v>102</v>
      </c>
      <c r="D98" s="96" t="s">
        <v>77</v>
      </c>
      <c r="E98" s="52">
        <f t="shared" si="1"/>
        <v>270950</v>
      </c>
      <c r="F98" s="61">
        <v>270950</v>
      </c>
      <c r="G98" s="162"/>
      <c r="H98" s="61"/>
      <c r="I98" s="61"/>
      <c r="J98" s="60"/>
    </row>
    <row r="99" spans="1:10" s="41" customFormat="1" x14ac:dyDescent="0.35">
      <c r="A99" s="47"/>
      <c r="B99" s="97" t="s">
        <v>285</v>
      </c>
      <c r="C99" s="60" t="s">
        <v>111</v>
      </c>
      <c r="D99" s="96" t="s">
        <v>77</v>
      </c>
      <c r="E99" s="52">
        <f t="shared" si="1"/>
        <v>2786060</v>
      </c>
      <c r="F99" s="61">
        <v>2786060</v>
      </c>
      <c r="G99" s="162"/>
      <c r="H99" s="61"/>
      <c r="I99" s="61"/>
      <c r="J99" s="60"/>
    </row>
    <row r="100" spans="1:10" s="41" customFormat="1" x14ac:dyDescent="0.35">
      <c r="A100" s="47"/>
      <c r="B100" s="97" t="s">
        <v>286</v>
      </c>
      <c r="C100" s="60" t="s">
        <v>103</v>
      </c>
      <c r="D100" s="96" t="s">
        <v>77</v>
      </c>
      <c r="E100" s="52">
        <f t="shared" si="1"/>
        <v>5112868</v>
      </c>
      <c r="F100" s="61">
        <v>5112868</v>
      </c>
      <c r="G100" s="162"/>
      <c r="H100" s="61"/>
      <c r="I100" s="61"/>
      <c r="J100" s="60"/>
    </row>
    <row r="101" spans="1:10" s="41" customFormat="1" x14ac:dyDescent="0.35">
      <c r="A101" s="47"/>
      <c r="B101" s="97" t="s">
        <v>287</v>
      </c>
      <c r="C101" s="60" t="s">
        <v>104</v>
      </c>
      <c r="D101" s="96" t="s">
        <v>77</v>
      </c>
      <c r="E101" s="52">
        <f t="shared" si="1"/>
        <v>1202706</v>
      </c>
      <c r="F101" s="61">
        <v>1202706</v>
      </c>
      <c r="G101" s="162"/>
      <c r="H101" s="61"/>
      <c r="I101" s="61"/>
      <c r="J101" s="60"/>
    </row>
    <row r="102" spans="1:10" s="41" customFormat="1" x14ac:dyDescent="0.35">
      <c r="A102" s="47"/>
      <c r="B102" s="97" t="s">
        <v>288</v>
      </c>
      <c r="C102" s="98" t="s">
        <v>105</v>
      </c>
      <c r="D102" s="96" t="s">
        <v>77</v>
      </c>
      <c r="E102" s="52">
        <f t="shared" si="1"/>
        <v>78810</v>
      </c>
      <c r="F102" s="61">
        <v>78810</v>
      </c>
      <c r="G102" s="162"/>
      <c r="H102" s="61"/>
      <c r="I102" s="61"/>
      <c r="J102" s="286"/>
    </row>
    <row r="103" spans="1:10" s="50" customFormat="1" x14ac:dyDescent="0.35">
      <c r="A103" s="47"/>
      <c r="B103" s="97" t="s">
        <v>289</v>
      </c>
      <c r="C103" s="98" t="s">
        <v>106</v>
      </c>
      <c r="D103" s="96" t="s">
        <v>77</v>
      </c>
      <c r="E103" s="52">
        <f t="shared" si="1"/>
        <v>99924</v>
      </c>
      <c r="F103" s="53">
        <v>99924</v>
      </c>
      <c r="G103" s="162"/>
      <c r="H103" s="53"/>
      <c r="I103" s="53"/>
      <c r="J103" s="287"/>
    </row>
    <row r="104" spans="1:10" s="50" customFormat="1" ht="42" x14ac:dyDescent="0.35">
      <c r="A104" s="47"/>
      <c r="B104" s="186" t="s">
        <v>112</v>
      </c>
      <c r="C104" s="170"/>
      <c r="D104" s="174"/>
      <c r="E104" s="52">
        <f t="shared" si="1"/>
        <v>0</v>
      </c>
      <c r="F104" s="53"/>
      <c r="G104" s="162"/>
      <c r="H104" s="53"/>
      <c r="I104" s="53"/>
      <c r="J104" s="60" t="s">
        <v>195</v>
      </c>
    </row>
    <row r="105" spans="1:10" s="50" customFormat="1" x14ac:dyDescent="0.35">
      <c r="A105" s="47"/>
      <c r="B105" s="187" t="s">
        <v>290</v>
      </c>
      <c r="C105" s="170" t="s">
        <v>168</v>
      </c>
      <c r="D105" s="174" t="s">
        <v>77</v>
      </c>
      <c r="E105" s="52">
        <f t="shared" si="1"/>
        <v>722800</v>
      </c>
      <c r="F105" s="53">
        <v>722800</v>
      </c>
      <c r="G105" s="162"/>
      <c r="H105" s="53"/>
      <c r="I105" s="53"/>
      <c r="J105" s="60"/>
    </row>
    <row r="106" spans="1:10" s="50" customFormat="1" x14ac:dyDescent="0.35">
      <c r="A106" s="47"/>
      <c r="B106" s="187" t="s">
        <v>291</v>
      </c>
      <c r="C106" s="170"/>
      <c r="D106" s="174" t="s">
        <v>77</v>
      </c>
      <c r="E106" s="52">
        <f t="shared" si="1"/>
        <v>480718</v>
      </c>
      <c r="F106" s="53">
        <v>480718</v>
      </c>
      <c r="G106" s="162"/>
      <c r="H106" s="53"/>
      <c r="I106" s="53"/>
      <c r="J106" s="287"/>
    </row>
    <row r="107" spans="1:10" s="50" customFormat="1" x14ac:dyDescent="0.35">
      <c r="A107" s="47"/>
      <c r="B107" s="160" t="s">
        <v>128</v>
      </c>
      <c r="C107" s="139"/>
      <c r="D107" s="140"/>
      <c r="E107" s="52">
        <f t="shared" si="1"/>
        <v>0</v>
      </c>
      <c r="F107" s="53"/>
      <c r="G107" s="162"/>
      <c r="H107" s="53"/>
      <c r="I107" s="53"/>
      <c r="J107" s="60" t="s">
        <v>311</v>
      </c>
    </row>
    <row r="108" spans="1:10" s="50" customFormat="1" ht="21" customHeight="1" x14ac:dyDescent="0.35">
      <c r="A108" s="47"/>
      <c r="B108" s="138" t="s">
        <v>292</v>
      </c>
      <c r="C108" s="139" t="s">
        <v>166</v>
      </c>
      <c r="D108" s="140"/>
      <c r="E108" s="52">
        <f t="shared" si="1"/>
        <v>2188364</v>
      </c>
      <c r="F108" s="53"/>
      <c r="G108" s="162"/>
      <c r="H108" s="53"/>
      <c r="I108" s="53">
        <v>2188364</v>
      </c>
      <c r="J108" s="60"/>
    </row>
    <row r="109" spans="1:10" s="50" customFormat="1" x14ac:dyDescent="0.35">
      <c r="A109" s="47"/>
      <c r="B109" s="138" t="s">
        <v>293</v>
      </c>
      <c r="C109" s="139" t="s">
        <v>114</v>
      </c>
      <c r="D109" s="140"/>
      <c r="E109" s="52">
        <f t="shared" si="1"/>
        <v>151050</v>
      </c>
      <c r="F109" s="53"/>
      <c r="G109" s="162"/>
      <c r="H109" s="53"/>
      <c r="I109" s="53">
        <v>151050</v>
      </c>
      <c r="J109" s="60"/>
    </row>
    <row r="110" spans="1:10" s="50" customFormat="1" x14ac:dyDescent="0.35">
      <c r="A110" s="47"/>
      <c r="B110" s="183" t="s">
        <v>294</v>
      </c>
      <c r="C110" s="126"/>
      <c r="D110" s="134" t="s">
        <v>153</v>
      </c>
      <c r="E110" s="52">
        <f t="shared" si="1"/>
        <v>1132207</v>
      </c>
      <c r="F110" s="61">
        <v>1132207</v>
      </c>
      <c r="G110" s="162"/>
      <c r="H110" s="53"/>
      <c r="I110" s="53"/>
      <c r="J110" s="287"/>
    </row>
    <row r="111" spans="1:10" s="50" customFormat="1" ht="27.75" customHeight="1" x14ac:dyDescent="0.35">
      <c r="A111" s="47"/>
      <c r="B111" s="146" t="s">
        <v>127</v>
      </c>
      <c r="C111" s="139"/>
      <c r="D111" s="140"/>
      <c r="E111" s="52">
        <f t="shared" si="1"/>
        <v>0</v>
      </c>
      <c r="F111" s="53"/>
      <c r="G111" s="162"/>
      <c r="H111" s="53"/>
      <c r="I111" s="53"/>
      <c r="J111" s="44"/>
    </row>
    <row r="112" spans="1:10" s="50" customFormat="1" x14ac:dyDescent="0.35">
      <c r="A112" s="47"/>
      <c r="B112" s="138" t="s">
        <v>292</v>
      </c>
      <c r="C112" s="139" t="s">
        <v>201</v>
      </c>
      <c r="D112" s="140"/>
      <c r="E112" s="52">
        <f t="shared" si="1"/>
        <v>75000</v>
      </c>
      <c r="F112" s="53"/>
      <c r="G112" s="162"/>
      <c r="H112" s="53"/>
      <c r="I112" s="53">
        <v>75000</v>
      </c>
      <c r="J112" s="60" t="s">
        <v>203</v>
      </c>
    </row>
    <row r="113" spans="1:10" s="41" customFormat="1" ht="42" x14ac:dyDescent="0.2">
      <c r="A113" s="47"/>
      <c r="B113" s="138" t="s">
        <v>318</v>
      </c>
      <c r="C113" s="139" t="s">
        <v>205</v>
      </c>
      <c r="D113" s="54"/>
      <c r="E113" s="52">
        <f t="shared" si="1"/>
        <v>1057400</v>
      </c>
      <c r="F113" s="61"/>
      <c r="G113" s="162"/>
      <c r="H113" s="61"/>
      <c r="I113" s="61">
        <v>1057400</v>
      </c>
      <c r="J113" s="60" t="s">
        <v>204</v>
      </c>
    </row>
    <row r="114" spans="1:10" s="50" customFormat="1" x14ac:dyDescent="0.35">
      <c r="A114" s="47"/>
      <c r="B114" s="146" t="s">
        <v>198</v>
      </c>
      <c r="C114" s="139"/>
      <c r="D114" s="140"/>
      <c r="E114" s="52">
        <f t="shared" si="1"/>
        <v>0</v>
      </c>
      <c r="F114" s="289"/>
      <c r="G114" s="52"/>
      <c r="H114" s="53"/>
      <c r="I114" s="53"/>
      <c r="J114" s="60" t="s">
        <v>196</v>
      </c>
    </row>
    <row r="115" spans="1:10" s="50" customFormat="1" x14ac:dyDescent="0.35">
      <c r="A115" s="47"/>
      <c r="B115" s="138" t="s">
        <v>295</v>
      </c>
      <c r="C115" s="139" t="s">
        <v>197</v>
      </c>
      <c r="D115" s="96" t="s">
        <v>77</v>
      </c>
      <c r="E115" s="52">
        <f t="shared" si="1"/>
        <v>70000</v>
      </c>
      <c r="F115" s="289">
        <v>70000</v>
      </c>
      <c r="G115" s="52"/>
      <c r="H115" s="53"/>
      <c r="I115" s="53"/>
      <c r="J115" s="60"/>
    </row>
    <row r="116" spans="1:10" s="50" customFormat="1" x14ac:dyDescent="0.35">
      <c r="A116" s="47"/>
      <c r="B116" s="138" t="s">
        <v>296</v>
      </c>
      <c r="C116" s="139" t="s">
        <v>197</v>
      </c>
      <c r="D116" s="96" t="s">
        <v>77</v>
      </c>
      <c r="E116" s="52">
        <f t="shared" si="1"/>
        <v>101000</v>
      </c>
      <c r="F116" s="289"/>
      <c r="G116" s="52">
        <v>101000</v>
      </c>
      <c r="H116" s="53"/>
      <c r="I116" s="53"/>
      <c r="J116" s="60"/>
    </row>
    <row r="117" spans="1:10" s="50" customFormat="1" x14ac:dyDescent="0.35">
      <c r="A117" s="47"/>
      <c r="B117" s="176" t="s">
        <v>297</v>
      </c>
      <c r="C117" s="139" t="s">
        <v>202</v>
      </c>
      <c r="D117" s="96" t="s">
        <v>77</v>
      </c>
      <c r="E117" s="52">
        <f t="shared" si="1"/>
        <v>315550</v>
      </c>
      <c r="F117" s="289"/>
      <c r="G117" s="52">
        <v>315550</v>
      </c>
      <c r="H117" s="53"/>
      <c r="I117" s="53"/>
      <c r="J117" s="60"/>
    </row>
    <row r="118" spans="1:10" s="50" customFormat="1" x14ac:dyDescent="0.35">
      <c r="A118" s="47"/>
      <c r="B118" s="138" t="s">
        <v>298</v>
      </c>
      <c r="C118" s="139" t="s">
        <v>93</v>
      </c>
      <c r="D118" s="96" t="s">
        <v>77</v>
      </c>
      <c r="E118" s="52">
        <f t="shared" si="1"/>
        <v>240030</v>
      </c>
      <c r="F118" s="289"/>
      <c r="G118" s="52">
        <v>240030</v>
      </c>
      <c r="H118" s="53"/>
      <c r="I118" s="53"/>
      <c r="J118" s="60"/>
    </row>
    <row r="119" spans="1:10" s="50" customFormat="1" x14ac:dyDescent="0.35">
      <c r="A119" s="47"/>
      <c r="B119" s="138" t="s">
        <v>299</v>
      </c>
      <c r="C119" s="139" t="s">
        <v>197</v>
      </c>
      <c r="D119" s="96" t="s">
        <v>77</v>
      </c>
      <c r="E119" s="52">
        <f t="shared" si="1"/>
        <v>12000</v>
      </c>
      <c r="F119" s="289">
        <v>12000</v>
      </c>
      <c r="G119" s="52"/>
      <c r="H119" s="53"/>
      <c r="I119" s="53"/>
      <c r="J119" s="60"/>
    </row>
    <row r="120" spans="1:10" s="50" customFormat="1" x14ac:dyDescent="0.35">
      <c r="A120" s="47"/>
      <c r="B120" s="138" t="s">
        <v>300</v>
      </c>
      <c r="C120" s="139" t="s">
        <v>93</v>
      </c>
      <c r="D120" s="96" t="s">
        <v>77</v>
      </c>
      <c r="E120" s="52">
        <f t="shared" si="1"/>
        <v>11780</v>
      </c>
      <c r="F120" s="289"/>
      <c r="G120" s="52">
        <v>11780</v>
      </c>
      <c r="H120" s="53"/>
      <c r="I120" s="53"/>
      <c r="J120" s="60"/>
    </row>
    <row r="121" spans="1:10" s="50" customFormat="1" x14ac:dyDescent="0.35">
      <c r="A121" s="47"/>
      <c r="B121" s="138" t="s">
        <v>301</v>
      </c>
      <c r="C121" s="139" t="s">
        <v>197</v>
      </c>
      <c r="D121" s="96" t="s">
        <v>77</v>
      </c>
      <c r="E121" s="52">
        <f t="shared" si="1"/>
        <v>100000</v>
      </c>
      <c r="F121" s="289">
        <v>100000</v>
      </c>
      <c r="G121" s="52"/>
      <c r="H121" s="53"/>
      <c r="I121" s="53"/>
      <c r="J121" s="60"/>
    </row>
    <row r="122" spans="1:10" s="50" customFormat="1" x14ac:dyDescent="0.35">
      <c r="A122" s="47"/>
      <c r="B122" s="138" t="s">
        <v>302</v>
      </c>
      <c r="C122" s="139" t="s">
        <v>197</v>
      </c>
      <c r="D122" s="96" t="s">
        <v>77</v>
      </c>
      <c r="E122" s="52">
        <f t="shared" si="1"/>
        <v>200000</v>
      </c>
      <c r="F122" s="289"/>
      <c r="G122" s="52">
        <v>200000</v>
      </c>
      <c r="H122" s="53"/>
      <c r="I122" s="53"/>
      <c r="J122" s="60"/>
    </row>
    <row r="123" spans="1:10" s="50" customFormat="1" x14ac:dyDescent="0.35">
      <c r="A123" s="47"/>
      <c r="B123" s="146" t="s">
        <v>200</v>
      </c>
      <c r="C123" s="139"/>
      <c r="D123" s="140"/>
      <c r="E123" s="52">
        <f t="shared" si="1"/>
        <v>0</v>
      </c>
      <c r="F123" s="289"/>
      <c r="G123" s="52"/>
      <c r="H123" s="53"/>
      <c r="I123" s="53"/>
      <c r="J123" s="60" t="s">
        <v>203</v>
      </c>
    </row>
    <row r="124" spans="1:10" s="50" customFormat="1" x14ac:dyDescent="0.35">
      <c r="A124" s="47"/>
      <c r="B124" s="138" t="s">
        <v>295</v>
      </c>
      <c r="C124" s="139" t="s">
        <v>197</v>
      </c>
      <c r="D124" s="96" t="s">
        <v>77</v>
      </c>
      <c r="E124" s="52">
        <f t="shared" si="1"/>
        <v>100000</v>
      </c>
      <c r="F124" s="289">
        <v>100000</v>
      </c>
      <c r="G124" s="52"/>
      <c r="H124" s="53"/>
      <c r="I124" s="53"/>
      <c r="J124" s="60"/>
    </row>
    <row r="125" spans="1:10" s="50" customFormat="1" x14ac:dyDescent="0.35">
      <c r="A125" s="47"/>
      <c r="B125" s="138" t="s">
        <v>296</v>
      </c>
      <c r="C125" s="139" t="s">
        <v>197</v>
      </c>
      <c r="D125" s="96" t="s">
        <v>77</v>
      </c>
      <c r="E125" s="52">
        <f t="shared" si="1"/>
        <v>160000</v>
      </c>
      <c r="F125" s="289"/>
      <c r="G125" s="52">
        <v>160000</v>
      </c>
      <c r="H125" s="53"/>
      <c r="I125" s="53"/>
      <c r="J125" s="60"/>
    </row>
    <row r="126" spans="1:10" s="50" customFormat="1" x14ac:dyDescent="0.35">
      <c r="A126" s="47"/>
      <c r="B126" s="176" t="s">
        <v>297</v>
      </c>
      <c r="C126" s="139" t="s">
        <v>78</v>
      </c>
      <c r="D126" s="96" t="s">
        <v>77</v>
      </c>
      <c r="E126" s="52">
        <f t="shared" si="1"/>
        <v>362000</v>
      </c>
      <c r="F126" s="289"/>
      <c r="G126" s="52">
        <v>362000</v>
      </c>
      <c r="H126" s="53"/>
      <c r="I126" s="53"/>
      <c r="J126" s="60"/>
    </row>
    <row r="127" spans="1:10" s="50" customFormat="1" x14ac:dyDescent="0.35">
      <c r="A127" s="47"/>
      <c r="B127" s="138" t="s">
        <v>298</v>
      </c>
      <c r="C127" s="139" t="s">
        <v>202</v>
      </c>
      <c r="D127" s="96" t="s">
        <v>77</v>
      </c>
      <c r="E127" s="52">
        <f t="shared" si="1"/>
        <v>530000</v>
      </c>
      <c r="F127" s="289"/>
      <c r="G127" s="52">
        <v>530000</v>
      </c>
      <c r="H127" s="53"/>
      <c r="I127" s="53"/>
      <c r="J127" s="60"/>
    </row>
    <row r="128" spans="1:10" s="50" customFormat="1" x14ac:dyDescent="0.35">
      <c r="A128" s="47"/>
      <c r="B128" s="138" t="s">
        <v>299</v>
      </c>
      <c r="C128" s="139" t="s">
        <v>197</v>
      </c>
      <c r="D128" s="96" t="s">
        <v>77</v>
      </c>
      <c r="E128" s="52">
        <f t="shared" si="1"/>
        <v>100000</v>
      </c>
      <c r="F128" s="289">
        <v>100000</v>
      </c>
      <c r="G128" s="52"/>
      <c r="H128" s="53"/>
      <c r="I128" s="53"/>
      <c r="J128" s="60"/>
    </row>
    <row r="129" spans="1:10" s="50" customFormat="1" x14ac:dyDescent="0.35">
      <c r="A129" s="47"/>
      <c r="B129" s="138" t="s">
        <v>300</v>
      </c>
      <c r="C129" s="139" t="s">
        <v>202</v>
      </c>
      <c r="D129" s="96" t="s">
        <v>77</v>
      </c>
      <c r="E129" s="52">
        <f t="shared" si="1"/>
        <v>26000</v>
      </c>
      <c r="F129" s="289"/>
      <c r="G129" s="52">
        <v>26000</v>
      </c>
      <c r="H129" s="53"/>
      <c r="I129" s="53"/>
      <c r="J129" s="60"/>
    </row>
    <row r="130" spans="1:10" s="50" customFormat="1" x14ac:dyDescent="0.35">
      <c r="A130" s="47"/>
      <c r="B130" s="138" t="s">
        <v>301</v>
      </c>
      <c r="C130" s="139" t="s">
        <v>197</v>
      </c>
      <c r="D130" s="96" t="s">
        <v>77</v>
      </c>
      <c r="E130" s="52">
        <f t="shared" si="1"/>
        <v>100000</v>
      </c>
      <c r="F130" s="289">
        <v>100000</v>
      </c>
      <c r="G130" s="52"/>
      <c r="H130" s="53"/>
      <c r="I130" s="53"/>
      <c r="J130" s="60"/>
    </row>
    <row r="131" spans="1:10" s="50" customFormat="1" x14ac:dyDescent="0.35">
      <c r="A131" s="47"/>
      <c r="B131" s="138" t="s">
        <v>302</v>
      </c>
      <c r="C131" s="139" t="s">
        <v>197</v>
      </c>
      <c r="D131" s="96" t="s">
        <v>77</v>
      </c>
      <c r="E131" s="52">
        <f t="shared" si="1"/>
        <v>100000</v>
      </c>
      <c r="F131" s="289"/>
      <c r="G131" s="52">
        <v>100000</v>
      </c>
      <c r="H131" s="53"/>
      <c r="I131" s="53"/>
      <c r="J131" s="60"/>
    </row>
    <row r="132" spans="1:10" s="50" customFormat="1" ht="21" customHeight="1" x14ac:dyDescent="0.35">
      <c r="A132" s="47"/>
      <c r="B132" s="146" t="s">
        <v>303</v>
      </c>
      <c r="C132" s="139"/>
      <c r="D132" s="140"/>
      <c r="E132" s="52">
        <f t="shared" si="1"/>
        <v>0</v>
      </c>
      <c r="F132" s="289"/>
      <c r="G132" s="52"/>
      <c r="H132" s="53"/>
      <c r="I132" s="53"/>
      <c r="J132" s="60" t="s">
        <v>312</v>
      </c>
    </row>
    <row r="133" spans="1:10" s="50" customFormat="1" x14ac:dyDescent="0.35">
      <c r="A133" s="47"/>
      <c r="B133" s="138" t="s">
        <v>295</v>
      </c>
      <c r="C133" s="139" t="s">
        <v>197</v>
      </c>
      <c r="D133" s="96" t="s">
        <v>77</v>
      </c>
      <c r="E133" s="52">
        <f t="shared" si="1"/>
        <v>48903</v>
      </c>
      <c r="F133" s="289">
        <v>48903</v>
      </c>
      <c r="G133" s="52"/>
      <c r="H133" s="53"/>
      <c r="I133" s="53"/>
      <c r="J133" s="60"/>
    </row>
    <row r="134" spans="1:10" s="50" customFormat="1" x14ac:dyDescent="0.35">
      <c r="A134" s="47"/>
      <c r="B134" s="138" t="s">
        <v>296</v>
      </c>
      <c r="C134" s="139" t="s">
        <v>197</v>
      </c>
      <c r="D134" s="96" t="s">
        <v>77</v>
      </c>
      <c r="E134" s="52">
        <f t="shared" si="1"/>
        <v>120000</v>
      </c>
      <c r="F134" s="289"/>
      <c r="G134" s="52">
        <v>120000</v>
      </c>
      <c r="H134" s="53"/>
      <c r="I134" s="53"/>
      <c r="J134" s="60"/>
    </row>
    <row r="135" spans="1:10" s="50" customFormat="1" x14ac:dyDescent="0.35">
      <c r="A135" s="47"/>
      <c r="B135" s="176" t="s">
        <v>297</v>
      </c>
      <c r="C135" s="139" t="s">
        <v>78</v>
      </c>
      <c r="D135" s="96" t="s">
        <v>77</v>
      </c>
      <c r="E135" s="52">
        <f t="shared" si="1"/>
        <v>325180</v>
      </c>
      <c r="F135" s="289"/>
      <c r="G135" s="52">
        <v>325180</v>
      </c>
      <c r="H135" s="53"/>
      <c r="I135" s="53"/>
      <c r="J135" s="60"/>
    </row>
    <row r="136" spans="1:10" s="50" customFormat="1" x14ac:dyDescent="0.35">
      <c r="A136" s="47"/>
      <c r="B136" s="138" t="s">
        <v>298</v>
      </c>
      <c r="C136" s="139" t="s">
        <v>304</v>
      </c>
      <c r="D136" s="96" t="s">
        <v>77</v>
      </c>
      <c r="E136" s="52">
        <f t="shared" si="1"/>
        <v>539850</v>
      </c>
      <c r="F136" s="289"/>
      <c r="G136" s="52">
        <v>539850</v>
      </c>
      <c r="H136" s="53"/>
      <c r="I136" s="53"/>
      <c r="J136" s="60"/>
    </row>
    <row r="137" spans="1:10" s="50" customFormat="1" x14ac:dyDescent="0.35">
      <c r="A137" s="47"/>
      <c r="B137" s="138" t="s">
        <v>299</v>
      </c>
      <c r="C137" s="139"/>
      <c r="D137" s="96"/>
      <c r="E137" s="52">
        <f t="shared" si="1"/>
        <v>0</v>
      </c>
      <c r="F137" s="289">
        <v>0</v>
      </c>
      <c r="G137" s="52"/>
      <c r="H137" s="53"/>
      <c r="I137" s="53"/>
      <c r="J137" s="60"/>
    </row>
    <row r="138" spans="1:10" s="50" customFormat="1" x14ac:dyDescent="0.35">
      <c r="A138" s="47"/>
      <c r="B138" s="138" t="s">
        <v>300</v>
      </c>
      <c r="C138" s="139" t="s">
        <v>304</v>
      </c>
      <c r="D138" s="96" t="s">
        <v>77</v>
      </c>
      <c r="E138" s="52">
        <f t="shared" si="1"/>
        <v>26993</v>
      </c>
      <c r="F138" s="289"/>
      <c r="G138" s="52">
        <v>26993</v>
      </c>
      <c r="H138" s="53"/>
      <c r="I138" s="53"/>
      <c r="J138" s="60"/>
    </row>
    <row r="139" spans="1:10" s="50" customFormat="1" x14ac:dyDescent="0.35">
      <c r="A139" s="47"/>
      <c r="B139" s="138" t="s">
        <v>301</v>
      </c>
      <c r="C139" s="139" t="s">
        <v>197</v>
      </c>
      <c r="D139" s="96" t="s">
        <v>77</v>
      </c>
      <c r="E139" s="52">
        <f t="shared" si="1"/>
        <v>0</v>
      </c>
      <c r="F139" s="289">
        <v>0</v>
      </c>
      <c r="G139" s="52"/>
      <c r="H139" s="53"/>
      <c r="I139" s="53"/>
      <c r="J139" s="60"/>
    </row>
    <row r="140" spans="1:10" s="50" customFormat="1" x14ac:dyDescent="0.35">
      <c r="A140" s="47"/>
      <c r="B140" s="138" t="s">
        <v>302</v>
      </c>
      <c r="C140" s="139" t="s">
        <v>197</v>
      </c>
      <c r="D140" s="96" t="s">
        <v>77</v>
      </c>
      <c r="E140" s="52">
        <f t="shared" si="1"/>
        <v>150000</v>
      </c>
      <c r="F140" s="289"/>
      <c r="G140" s="52">
        <v>150000</v>
      </c>
      <c r="H140" s="53"/>
      <c r="I140" s="53"/>
      <c r="J140" s="60"/>
    </row>
    <row r="141" spans="1:10" s="50" customFormat="1" ht="21" customHeight="1" x14ac:dyDescent="0.35">
      <c r="A141" s="47"/>
      <c r="B141" s="146" t="s">
        <v>305</v>
      </c>
      <c r="C141" s="139"/>
      <c r="D141" s="140"/>
      <c r="E141" s="52">
        <f t="shared" si="1"/>
        <v>0</v>
      </c>
      <c r="F141" s="289"/>
      <c r="G141" s="52"/>
      <c r="H141" s="53"/>
      <c r="I141" s="53"/>
      <c r="J141" s="60" t="s">
        <v>204</v>
      </c>
    </row>
    <row r="142" spans="1:10" s="50" customFormat="1" x14ac:dyDescent="0.35">
      <c r="A142" s="47"/>
      <c r="B142" s="138" t="s">
        <v>295</v>
      </c>
      <c r="C142" s="139" t="s">
        <v>197</v>
      </c>
      <c r="D142" s="96" t="s">
        <v>77</v>
      </c>
      <c r="E142" s="52">
        <f t="shared" si="1"/>
        <v>55000</v>
      </c>
      <c r="F142" s="289">
        <v>55000</v>
      </c>
      <c r="G142" s="52"/>
      <c r="H142" s="53"/>
      <c r="I142" s="53"/>
      <c r="J142" s="60"/>
    </row>
    <row r="143" spans="1:10" s="50" customFormat="1" x14ac:dyDescent="0.35">
      <c r="A143" s="47"/>
      <c r="B143" s="138" t="s">
        <v>296</v>
      </c>
      <c r="C143" s="139" t="s">
        <v>197</v>
      </c>
      <c r="D143" s="96" t="s">
        <v>77</v>
      </c>
      <c r="E143" s="52">
        <f t="shared" si="1"/>
        <v>96511</v>
      </c>
      <c r="F143" s="289"/>
      <c r="G143" s="52">
        <v>96511</v>
      </c>
      <c r="H143" s="53"/>
      <c r="I143" s="53"/>
      <c r="J143" s="60"/>
    </row>
    <row r="144" spans="1:10" s="50" customFormat="1" x14ac:dyDescent="0.35">
      <c r="A144" s="47"/>
      <c r="B144" s="176" t="s">
        <v>297</v>
      </c>
      <c r="C144" s="139" t="s">
        <v>78</v>
      </c>
      <c r="D144" s="96" t="s">
        <v>77</v>
      </c>
      <c r="E144" s="52">
        <f t="shared" si="1"/>
        <v>317480</v>
      </c>
      <c r="F144" s="289"/>
      <c r="G144" s="52">
        <v>317480</v>
      </c>
      <c r="H144" s="53"/>
      <c r="I144" s="53"/>
      <c r="J144" s="60"/>
    </row>
    <row r="145" spans="1:10" s="50" customFormat="1" x14ac:dyDescent="0.35">
      <c r="A145" s="47"/>
      <c r="B145" s="138" t="s">
        <v>298</v>
      </c>
      <c r="C145" s="139" t="s">
        <v>78</v>
      </c>
      <c r="D145" s="96" t="s">
        <v>77</v>
      </c>
      <c r="E145" s="52">
        <f t="shared" si="1"/>
        <v>572680</v>
      </c>
      <c r="F145" s="289"/>
      <c r="G145" s="52">
        <v>572680</v>
      </c>
      <c r="H145" s="53"/>
      <c r="I145" s="53"/>
      <c r="J145" s="60"/>
    </row>
    <row r="146" spans="1:10" s="50" customFormat="1" x14ac:dyDescent="0.35">
      <c r="A146" s="47"/>
      <c r="B146" s="138" t="s">
        <v>299</v>
      </c>
      <c r="C146" s="139" t="s">
        <v>197</v>
      </c>
      <c r="D146" s="96" t="s">
        <v>77</v>
      </c>
      <c r="E146" s="52">
        <f t="shared" si="1"/>
        <v>125000</v>
      </c>
      <c r="F146" s="289">
        <v>125000</v>
      </c>
      <c r="G146" s="52"/>
      <c r="H146" s="53"/>
      <c r="I146" s="53"/>
      <c r="J146" s="60"/>
    </row>
    <row r="147" spans="1:10" s="50" customFormat="1" x14ac:dyDescent="0.35">
      <c r="A147" s="47"/>
      <c r="B147" s="138" t="s">
        <v>300</v>
      </c>
      <c r="C147" s="139" t="s">
        <v>78</v>
      </c>
      <c r="D147" s="96" t="s">
        <v>77</v>
      </c>
      <c r="E147" s="52">
        <f t="shared" si="1"/>
        <v>28641</v>
      </c>
      <c r="F147" s="289"/>
      <c r="G147" s="52">
        <v>28641</v>
      </c>
      <c r="H147" s="53"/>
      <c r="I147" s="53"/>
      <c r="J147" s="60"/>
    </row>
    <row r="148" spans="1:10" s="50" customFormat="1" x14ac:dyDescent="0.35">
      <c r="A148" s="47"/>
      <c r="B148" s="138" t="s">
        <v>301</v>
      </c>
      <c r="C148" s="139" t="s">
        <v>197</v>
      </c>
      <c r="D148" s="96" t="s">
        <v>77</v>
      </c>
      <c r="E148" s="52">
        <f t="shared" si="1"/>
        <v>34000</v>
      </c>
      <c r="F148" s="289">
        <v>34000</v>
      </c>
      <c r="G148" s="52"/>
      <c r="H148" s="53"/>
      <c r="I148" s="53"/>
      <c r="J148" s="60"/>
    </row>
    <row r="149" spans="1:10" s="50" customFormat="1" x14ac:dyDescent="0.35">
      <c r="A149" s="47"/>
      <c r="B149" s="138" t="s">
        <v>302</v>
      </c>
      <c r="C149" s="139" t="s">
        <v>197</v>
      </c>
      <c r="D149" s="96" t="s">
        <v>77</v>
      </c>
      <c r="E149" s="52">
        <f t="shared" si="1"/>
        <v>10000</v>
      </c>
      <c r="F149" s="289"/>
      <c r="G149" s="52">
        <v>10000</v>
      </c>
      <c r="H149" s="53"/>
      <c r="I149" s="53"/>
      <c r="J149" s="60"/>
    </row>
    <row r="150" spans="1:10" s="50" customFormat="1" x14ac:dyDescent="0.35">
      <c r="A150" s="47"/>
      <c r="B150" s="146" t="s">
        <v>306</v>
      </c>
      <c r="C150" s="139"/>
      <c r="D150" s="140"/>
      <c r="E150" s="52">
        <f t="shared" si="1"/>
        <v>0</v>
      </c>
      <c r="F150" s="289"/>
      <c r="G150" s="52"/>
      <c r="H150" s="53"/>
      <c r="I150" s="53"/>
      <c r="J150" s="60" t="s">
        <v>313</v>
      </c>
    </row>
    <row r="151" spans="1:10" s="50" customFormat="1" x14ac:dyDescent="0.35">
      <c r="A151" s="47"/>
      <c r="B151" s="138" t="s">
        <v>295</v>
      </c>
      <c r="C151" s="139" t="s">
        <v>197</v>
      </c>
      <c r="D151" s="96" t="s">
        <v>77</v>
      </c>
      <c r="E151" s="52">
        <f t="shared" si="1"/>
        <v>32500</v>
      </c>
      <c r="F151" s="289">
        <v>32500</v>
      </c>
      <c r="G151" s="52"/>
      <c r="H151" s="53"/>
      <c r="I151" s="53"/>
      <c r="J151" s="60"/>
    </row>
    <row r="152" spans="1:10" s="50" customFormat="1" x14ac:dyDescent="0.35">
      <c r="A152" s="47"/>
      <c r="B152" s="138" t="s">
        <v>296</v>
      </c>
      <c r="C152" s="139" t="s">
        <v>197</v>
      </c>
      <c r="D152" s="96" t="s">
        <v>77</v>
      </c>
      <c r="E152" s="52">
        <f t="shared" si="1"/>
        <v>120000</v>
      </c>
      <c r="F152" s="289"/>
      <c r="G152" s="52">
        <v>120000</v>
      </c>
      <c r="H152" s="53"/>
      <c r="I152" s="53"/>
      <c r="J152" s="60"/>
    </row>
    <row r="153" spans="1:10" s="50" customFormat="1" x14ac:dyDescent="0.35">
      <c r="A153" s="47"/>
      <c r="B153" s="176" t="s">
        <v>297</v>
      </c>
      <c r="C153" s="139" t="s">
        <v>202</v>
      </c>
      <c r="D153" s="96" t="s">
        <v>77</v>
      </c>
      <c r="E153" s="52">
        <f t="shared" si="1"/>
        <v>259500</v>
      </c>
      <c r="F153" s="289"/>
      <c r="G153" s="52">
        <v>259500</v>
      </c>
      <c r="H153" s="53"/>
      <c r="I153" s="53"/>
      <c r="J153" s="60"/>
    </row>
    <row r="154" spans="1:10" s="50" customFormat="1" x14ac:dyDescent="0.35">
      <c r="A154" s="47"/>
      <c r="B154" s="138" t="s">
        <v>298</v>
      </c>
      <c r="C154" s="139" t="s">
        <v>135</v>
      </c>
      <c r="D154" s="96" t="s">
        <v>77</v>
      </c>
      <c r="E154" s="52">
        <f t="shared" si="1"/>
        <v>230000</v>
      </c>
      <c r="F154" s="289"/>
      <c r="G154" s="52">
        <v>230000</v>
      </c>
      <c r="H154" s="53"/>
      <c r="I154" s="53"/>
      <c r="J154" s="60"/>
    </row>
    <row r="155" spans="1:10" s="50" customFormat="1" x14ac:dyDescent="0.35">
      <c r="A155" s="47"/>
      <c r="B155" s="138" t="s">
        <v>299</v>
      </c>
      <c r="C155" s="139" t="s">
        <v>197</v>
      </c>
      <c r="D155" s="96" t="s">
        <v>77</v>
      </c>
      <c r="E155" s="52">
        <f t="shared" si="1"/>
        <v>40000</v>
      </c>
      <c r="F155" s="289">
        <v>40000</v>
      </c>
      <c r="G155" s="52"/>
      <c r="H155" s="53"/>
      <c r="I155" s="53"/>
      <c r="J155" s="60"/>
    </row>
    <row r="156" spans="1:10" s="50" customFormat="1" x14ac:dyDescent="0.35">
      <c r="A156" s="47"/>
      <c r="B156" s="138" t="s">
        <v>300</v>
      </c>
      <c r="C156" s="139" t="s">
        <v>135</v>
      </c>
      <c r="D156" s="96" t="s">
        <v>77</v>
      </c>
      <c r="E156" s="52">
        <f t="shared" si="1"/>
        <v>11000</v>
      </c>
      <c r="F156" s="289"/>
      <c r="G156" s="52">
        <v>11000</v>
      </c>
      <c r="H156" s="53"/>
      <c r="I156" s="53"/>
      <c r="J156" s="60"/>
    </row>
    <row r="157" spans="1:10" s="50" customFormat="1" x14ac:dyDescent="0.35">
      <c r="A157" s="47"/>
      <c r="B157" s="138" t="s">
        <v>301</v>
      </c>
      <c r="C157" s="139" t="s">
        <v>197</v>
      </c>
      <c r="D157" s="96" t="s">
        <v>77</v>
      </c>
      <c r="E157" s="52">
        <f t="shared" si="1"/>
        <v>55000</v>
      </c>
      <c r="F157" s="289">
        <v>55000</v>
      </c>
      <c r="G157" s="52"/>
      <c r="H157" s="53"/>
      <c r="I157" s="53"/>
      <c r="J157" s="60"/>
    </row>
    <row r="158" spans="1:10" s="50" customFormat="1" x14ac:dyDescent="0.35">
      <c r="A158" s="47"/>
      <c r="B158" s="138" t="s">
        <v>302</v>
      </c>
      <c r="C158" s="139" t="s">
        <v>197</v>
      </c>
      <c r="D158" s="96" t="s">
        <v>77</v>
      </c>
      <c r="E158" s="52">
        <f t="shared" si="1"/>
        <v>30000</v>
      </c>
      <c r="F158" s="289"/>
      <c r="G158" s="52">
        <v>30000</v>
      </c>
      <c r="H158" s="53"/>
      <c r="I158" s="53"/>
      <c r="J158" s="60"/>
    </row>
    <row r="159" spans="1:10" s="50" customFormat="1" x14ac:dyDescent="0.35">
      <c r="A159" s="47"/>
      <c r="B159" s="160" t="s">
        <v>307</v>
      </c>
      <c r="C159" s="139"/>
      <c r="D159" s="140"/>
      <c r="E159" s="52">
        <f t="shared" si="1"/>
        <v>0</v>
      </c>
      <c r="F159" s="289"/>
      <c r="G159" s="52"/>
      <c r="H159" s="53"/>
      <c r="I159" s="53"/>
      <c r="J159" s="60" t="s">
        <v>314</v>
      </c>
    </row>
    <row r="160" spans="1:10" s="50" customFormat="1" x14ac:dyDescent="0.35">
      <c r="A160" s="47"/>
      <c r="B160" s="138" t="s">
        <v>295</v>
      </c>
      <c r="C160" s="139" t="s">
        <v>197</v>
      </c>
      <c r="D160" s="96" t="s">
        <v>77</v>
      </c>
      <c r="E160" s="52">
        <f t="shared" si="1"/>
        <v>54999</v>
      </c>
      <c r="F160" s="289">
        <v>54999</v>
      </c>
      <c r="G160" s="52"/>
      <c r="H160" s="53"/>
      <c r="I160" s="53"/>
      <c r="J160" s="60"/>
    </row>
    <row r="161" spans="1:10" s="50" customFormat="1" x14ac:dyDescent="0.35">
      <c r="A161" s="47"/>
      <c r="B161" s="138" t="s">
        <v>296</v>
      </c>
      <c r="C161" s="139" t="s">
        <v>197</v>
      </c>
      <c r="D161" s="96" t="s">
        <v>77</v>
      </c>
      <c r="E161" s="52">
        <f t="shared" si="1"/>
        <v>132000</v>
      </c>
      <c r="F161" s="289"/>
      <c r="G161" s="52">
        <v>132000</v>
      </c>
      <c r="H161" s="53"/>
      <c r="I161" s="53"/>
      <c r="J161" s="60"/>
    </row>
    <row r="162" spans="1:10" s="50" customFormat="1" x14ac:dyDescent="0.35">
      <c r="A162" s="47"/>
      <c r="B162" s="176" t="s">
        <v>297</v>
      </c>
      <c r="C162" s="139" t="s">
        <v>308</v>
      </c>
      <c r="D162" s="96" t="s">
        <v>77</v>
      </c>
      <c r="E162" s="52">
        <f t="shared" si="1"/>
        <v>320580</v>
      </c>
      <c r="F162" s="289"/>
      <c r="G162" s="52">
        <v>320580</v>
      </c>
      <c r="H162" s="53"/>
      <c r="I162" s="53"/>
      <c r="J162" s="60"/>
    </row>
    <row r="163" spans="1:10" s="50" customFormat="1" x14ac:dyDescent="0.35">
      <c r="A163" s="47"/>
      <c r="B163" s="138" t="s">
        <v>298</v>
      </c>
      <c r="C163" s="139" t="s">
        <v>308</v>
      </c>
      <c r="D163" s="96" t="s">
        <v>77</v>
      </c>
      <c r="E163" s="52">
        <f t="shared" si="1"/>
        <v>447000</v>
      </c>
      <c r="F163" s="289"/>
      <c r="G163" s="52">
        <v>447000</v>
      </c>
      <c r="H163" s="53"/>
      <c r="I163" s="53"/>
      <c r="J163" s="60"/>
    </row>
    <row r="164" spans="1:10" s="50" customFormat="1" x14ac:dyDescent="0.35">
      <c r="A164" s="47"/>
      <c r="B164" s="138" t="s">
        <v>299</v>
      </c>
      <c r="C164" s="139" t="s">
        <v>197</v>
      </c>
      <c r="D164" s="96" t="s">
        <v>77</v>
      </c>
      <c r="E164" s="52">
        <f t="shared" si="1"/>
        <v>85650</v>
      </c>
      <c r="F164" s="289">
        <v>85650</v>
      </c>
      <c r="G164" s="52"/>
      <c r="H164" s="53"/>
      <c r="I164" s="53"/>
      <c r="J164" s="60"/>
    </row>
    <row r="165" spans="1:10" s="50" customFormat="1" x14ac:dyDescent="0.35">
      <c r="A165" s="47"/>
      <c r="B165" s="138" t="s">
        <v>300</v>
      </c>
      <c r="C165" s="139" t="s">
        <v>308</v>
      </c>
      <c r="D165" s="96" t="s">
        <v>77</v>
      </c>
      <c r="E165" s="52">
        <f t="shared" si="1"/>
        <v>22350</v>
      </c>
      <c r="F165" s="289"/>
      <c r="G165" s="52">
        <v>22350</v>
      </c>
      <c r="H165" s="53"/>
      <c r="I165" s="53"/>
      <c r="J165" s="60"/>
    </row>
    <row r="166" spans="1:10" s="50" customFormat="1" x14ac:dyDescent="0.35">
      <c r="A166" s="47"/>
      <c r="B166" s="138" t="s">
        <v>301</v>
      </c>
      <c r="C166" s="139" t="s">
        <v>197</v>
      </c>
      <c r="D166" s="96" t="s">
        <v>77</v>
      </c>
      <c r="E166" s="52">
        <f t="shared" si="1"/>
        <v>50000</v>
      </c>
      <c r="F166" s="289">
        <v>50000</v>
      </c>
      <c r="G166" s="52"/>
      <c r="H166" s="53"/>
      <c r="I166" s="53"/>
      <c r="J166" s="60"/>
    </row>
    <row r="167" spans="1:10" s="50" customFormat="1" x14ac:dyDescent="0.35">
      <c r="A167" s="47"/>
      <c r="B167" s="138" t="s">
        <v>302</v>
      </c>
      <c r="C167" s="139" t="s">
        <v>197</v>
      </c>
      <c r="D167" s="96" t="s">
        <v>77</v>
      </c>
      <c r="E167" s="52">
        <f t="shared" si="1"/>
        <v>31185</v>
      </c>
      <c r="F167" s="289">
        <v>31185</v>
      </c>
      <c r="G167" s="52"/>
      <c r="H167" s="53"/>
      <c r="I167" s="53"/>
      <c r="J167" s="60"/>
    </row>
    <row r="168" spans="1:10" s="50" customFormat="1" x14ac:dyDescent="0.35">
      <c r="A168" s="47"/>
      <c r="B168" s="146" t="s">
        <v>309</v>
      </c>
      <c r="C168" s="139"/>
      <c r="D168" s="140"/>
      <c r="E168" s="52">
        <f t="shared" si="1"/>
        <v>0</v>
      </c>
      <c r="F168" s="289"/>
      <c r="G168" s="52"/>
      <c r="H168" s="53"/>
      <c r="I168" s="53"/>
      <c r="J168" s="60" t="s">
        <v>315</v>
      </c>
    </row>
    <row r="169" spans="1:10" s="50" customFormat="1" x14ac:dyDescent="0.35">
      <c r="A169" s="47"/>
      <c r="B169" s="138" t="s">
        <v>295</v>
      </c>
      <c r="C169" s="139" t="s">
        <v>197</v>
      </c>
      <c r="D169" s="96" t="s">
        <v>77</v>
      </c>
      <c r="E169" s="52">
        <f t="shared" si="1"/>
        <v>40000</v>
      </c>
      <c r="F169" s="289">
        <v>40000</v>
      </c>
      <c r="G169" s="52"/>
      <c r="H169" s="53"/>
      <c r="I169" s="53"/>
      <c r="J169" s="60"/>
    </row>
    <row r="170" spans="1:10" s="50" customFormat="1" x14ac:dyDescent="0.35">
      <c r="A170" s="47"/>
      <c r="B170" s="138" t="s">
        <v>296</v>
      </c>
      <c r="C170" s="139" t="s">
        <v>197</v>
      </c>
      <c r="D170" s="96" t="s">
        <v>77</v>
      </c>
      <c r="E170" s="52">
        <f t="shared" si="1"/>
        <v>120000</v>
      </c>
      <c r="F170" s="289"/>
      <c r="G170" s="52">
        <v>120000</v>
      </c>
      <c r="H170" s="53"/>
      <c r="I170" s="53"/>
      <c r="J170" s="60"/>
    </row>
    <row r="171" spans="1:10" s="50" customFormat="1" x14ac:dyDescent="0.35">
      <c r="A171" s="47"/>
      <c r="B171" s="176" t="s">
        <v>297</v>
      </c>
      <c r="C171" s="139" t="s">
        <v>93</v>
      </c>
      <c r="D171" s="96" t="s">
        <v>77</v>
      </c>
      <c r="E171" s="52">
        <f t="shared" si="1"/>
        <v>260980</v>
      </c>
      <c r="F171" s="289"/>
      <c r="G171" s="52">
        <v>260980</v>
      </c>
      <c r="H171" s="53"/>
      <c r="I171" s="53"/>
      <c r="J171" s="60"/>
    </row>
    <row r="172" spans="1:10" s="50" customFormat="1" x14ac:dyDescent="0.35">
      <c r="A172" s="47"/>
      <c r="B172" s="138" t="s">
        <v>298</v>
      </c>
      <c r="C172" s="139" t="s">
        <v>93</v>
      </c>
      <c r="D172" s="96" t="s">
        <v>77</v>
      </c>
      <c r="E172" s="52">
        <f t="shared" si="1"/>
        <v>172420</v>
      </c>
      <c r="F172" s="289"/>
      <c r="G172" s="52">
        <v>172420</v>
      </c>
      <c r="H172" s="53"/>
      <c r="I172" s="53"/>
      <c r="J172" s="60"/>
    </row>
    <row r="173" spans="1:10" s="50" customFormat="1" x14ac:dyDescent="0.35">
      <c r="A173" s="47"/>
      <c r="B173" s="138" t="s">
        <v>299</v>
      </c>
      <c r="C173" s="139" t="s">
        <v>197</v>
      </c>
      <c r="D173" s="96" t="s">
        <v>77</v>
      </c>
      <c r="E173" s="52">
        <f t="shared" si="1"/>
        <v>72000</v>
      </c>
      <c r="F173" s="289">
        <v>72000</v>
      </c>
      <c r="G173" s="52"/>
      <c r="H173" s="53"/>
      <c r="I173" s="53"/>
      <c r="J173" s="60"/>
    </row>
    <row r="174" spans="1:10" s="50" customFormat="1" x14ac:dyDescent="0.35">
      <c r="A174" s="47"/>
      <c r="B174" s="138" t="s">
        <v>300</v>
      </c>
      <c r="C174" s="139" t="s">
        <v>93</v>
      </c>
      <c r="D174" s="96" t="s">
        <v>77</v>
      </c>
      <c r="E174" s="52">
        <f t="shared" si="1"/>
        <v>8541</v>
      </c>
      <c r="F174" s="289"/>
      <c r="G174" s="52">
        <v>8541</v>
      </c>
      <c r="H174" s="53"/>
      <c r="I174" s="53"/>
      <c r="J174" s="60"/>
    </row>
    <row r="175" spans="1:10" s="50" customFormat="1" x14ac:dyDescent="0.35">
      <c r="A175" s="47"/>
      <c r="B175" s="138" t="s">
        <v>301</v>
      </c>
      <c r="C175" s="139" t="s">
        <v>197</v>
      </c>
      <c r="D175" s="96" t="s">
        <v>77</v>
      </c>
      <c r="E175" s="52">
        <f t="shared" si="1"/>
        <v>21000</v>
      </c>
      <c r="F175" s="289">
        <v>21000</v>
      </c>
      <c r="G175" s="52"/>
      <c r="H175" s="53"/>
      <c r="I175" s="53"/>
      <c r="J175" s="60"/>
    </row>
    <row r="176" spans="1:10" s="50" customFormat="1" x14ac:dyDescent="0.35">
      <c r="A176" s="47"/>
      <c r="B176" s="138" t="s">
        <v>302</v>
      </c>
      <c r="C176" s="139" t="s">
        <v>197</v>
      </c>
      <c r="D176" s="96" t="s">
        <v>77</v>
      </c>
      <c r="E176" s="52">
        <f t="shared" si="1"/>
        <v>144500</v>
      </c>
      <c r="F176" s="289"/>
      <c r="G176" s="52">
        <v>144500</v>
      </c>
      <c r="H176" s="53"/>
      <c r="I176" s="53"/>
      <c r="J176" s="60"/>
    </row>
    <row r="177" spans="1:10" s="50" customFormat="1" ht="21" customHeight="1" x14ac:dyDescent="0.35">
      <c r="A177" s="47"/>
      <c r="B177" s="146" t="s">
        <v>310</v>
      </c>
      <c r="C177" s="139"/>
      <c r="D177" s="140"/>
      <c r="E177" s="52">
        <f t="shared" si="1"/>
        <v>0</v>
      </c>
      <c r="F177" s="289"/>
      <c r="G177" s="52"/>
      <c r="H177" s="53"/>
      <c r="I177" s="53"/>
      <c r="J177" s="60" t="s">
        <v>316</v>
      </c>
    </row>
    <row r="178" spans="1:10" s="50" customFormat="1" x14ac:dyDescent="0.35">
      <c r="A178" s="47"/>
      <c r="B178" s="138" t="s">
        <v>295</v>
      </c>
      <c r="C178" s="139" t="s">
        <v>197</v>
      </c>
      <c r="D178" s="96" t="s">
        <v>77</v>
      </c>
      <c r="E178" s="52">
        <f t="shared" si="1"/>
        <v>20673</v>
      </c>
      <c r="F178" s="289">
        <v>20673</v>
      </c>
      <c r="G178" s="52"/>
      <c r="H178" s="53"/>
      <c r="I178" s="53"/>
      <c r="J178" s="60"/>
    </row>
    <row r="179" spans="1:10" s="50" customFormat="1" x14ac:dyDescent="0.35">
      <c r="A179" s="47"/>
      <c r="B179" s="138" t="s">
        <v>296</v>
      </c>
      <c r="C179" s="139" t="s">
        <v>197</v>
      </c>
      <c r="D179" s="96" t="s">
        <v>77</v>
      </c>
      <c r="E179" s="52">
        <f t="shared" si="1"/>
        <v>122000</v>
      </c>
      <c r="F179" s="289"/>
      <c r="G179" s="52">
        <v>122000</v>
      </c>
      <c r="H179" s="53"/>
      <c r="I179" s="53"/>
      <c r="J179" s="60"/>
    </row>
    <row r="180" spans="1:10" s="50" customFormat="1" x14ac:dyDescent="0.35">
      <c r="A180" s="47"/>
      <c r="B180" s="176" t="s">
        <v>297</v>
      </c>
      <c r="C180" s="139" t="s">
        <v>93</v>
      </c>
      <c r="D180" s="96" t="s">
        <v>77</v>
      </c>
      <c r="E180" s="52">
        <f t="shared" si="1"/>
        <v>288780</v>
      </c>
      <c r="F180" s="289"/>
      <c r="G180" s="52">
        <v>288780</v>
      </c>
      <c r="H180" s="53"/>
      <c r="I180" s="53"/>
      <c r="J180" s="60"/>
    </row>
    <row r="181" spans="1:10" s="50" customFormat="1" x14ac:dyDescent="0.35">
      <c r="A181" s="47"/>
      <c r="B181" s="138" t="s">
        <v>298</v>
      </c>
      <c r="C181" s="139" t="s">
        <v>202</v>
      </c>
      <c r="D181" s="96" t="s">
        <v>77</v>
      </c>
      <c r="E181" s="52">
        <f t="shared" si="1"/>
        <v>512310</v>
      </c>
      <c r="F181" s="289"/>
      <c r="G181" s="52">
        <v>512310</v>
      </c>
      <c r="H181" s="53"/>
      <c r="I181" s="53"/>
      <c r="J181" s="60"/>
    </row>
    <row r="182" spans="1:10" s="50" customFormat="1" x14ac:dyDescent="0.35">
      <c r="A182" s="47"/>
      <c r="B182" s="138" t="s">
        <v>299</v>
      </c>
      <c r="C182" s="139" t="s">
        <v>197</v>
      </c>
      <c r="D182" s="96" t="s">
        <v>77</v>
      </c>
      <c r="E182" s="52">
        <f t="shared" si="1"/>
        <v>300000</v>
      </c>
      <c r="F182" s="289">
        <v>300000</v>
      </c>
      <c r="G182" s="52"/>
      <c r="H182" s="53"/>
      <c r="I182" s="53"/>
      <c r="J182" s="60"/>
    </row>
    <row r="183" spans="1:10" s="50" customFormat="1" x14ac:dyDescent="0.35">
      <c r="A183" s="47"/>
      <c r="B183" s="138" t="s">
        <v>300</v>
      </c>
      <c r="C183" s="139" t="s">
        <v>202</v>
      </c>
      <c r="D183" s="96" t="s">
        <v>77</v>
      </c>
      <c r="E183" s="52">
        <f t="shared" si="1"/>
        <v>18588</v>
      </c>
      <c r="F183" s="289"/>
      <c r="G183" s="52">
        <v>18588</v>
      </c>
      <c r="H183" s="53"/>
      <c r="I183" s="53"/>
      <c r="J183" s="286"/>
    </row>
    <row r="184" spans="1:10" s="50" customFormat="1" x14ac:dyDescent="0.35">
      <c r="A184" s="47"/>
      <c r="B184" s="138" t="s">
        <v>301</v>
      </c>
      <c r="C184" s="139" t="s">
        <v>197</v>
      </c>
      <c r="D184" s="96" t="s">
        <v>77</v>
      </c>
      <c r="E184" s="52">
        <f t="shared" si="1"/>
        <v>20000</v>
      </c>
      <c r="F184" s="289">
        <v>20000</v>
      </c>
      <c r="G184" s="52"/>
      <c r="H184" s="53"/>
      <c r="I184" s="53"/>
      <c r="J184" s="287"/>
    </row>
    <row r="185" spans="1:10" s="50" customFormat="1" x14ac:dyDescent="0.35">
      <c r="A185" s="47"/>
      <c r="B185" s="138" t="s">
        <v>302</v>
      </c>
      <c r="C185" s="139" t="s">
        <v>197</v>
      </c>
      <c r="D185" s="96" t="s">
        <v>77</v>
      </c>
      <c r="E185" s="52">
        <f t="shared" si="1"/>
        <v>100000</v>
      </c>
      <c r="F185" s="289">
        <v>54244</v>
      </c>
      <c r="G185" s="52">
        <v>45756</v>
      </c>
      <c r="H185" s="53"/>
      <c r="I185" s="53"/>
      <c r="J185" s="60"/>
    </row>
    <row r="186" spans="1:10" s="50" customFormat="1" x14ac:dyDescent="0.35">
      <c r="A186" s="92"/>
      <c r="B186" s="188"/>
      <c r="C186" s="189"/>
      <c r="D186" s="190"/>
      <c r="E186" s="191">
        <f t="shared" ref="E186" si="2">F186+G186+H186+I186</f>
        <v>0</v>
      </c>
      <c r="F186" s="291"/>
      <c r="G186" s="292"/>
      <c r="H186" s="191"/>
      <c r="I186" s="191"/>
      <c r="J186" s="91"/>
    </row>
    <row r="187" spans="1:10" s="30" customFormat="1" x14ac:dyDescent="0.35">
      <c r="A187" s="19"/>
      <c r="B187" s="19"/>
      <c r="C187" s="33"/>
      <c r="D187" s="19"/>
      <c r="E187" s="137">
        <f>SUM(E13:E186)</f>
        <v>83942274</v>
      </c>
      <c r="F187" s="137">
        <f>SUM(F13:F186)</f>
        <v>27424190</v>
      </c>
      <c r="G187" s="137">
        <f>SUM(G13:G186)</f>
        <v>53046270</v>
      </c>
      <c r="H187" s="137">
        <f>SUM(H13:H186)</f>
        <v>0</v>
      </c>
      <c r="I187" s="137">
        <f>SUM(I13:I186)</f>
        <v>3471814</v>
      </c>
      <c r="J187" s="33"/>
    </row>
    <row r="188" spans="1:10" x14ac:dyDescent="0.35">
      <c r="E188" s="77"/>
      <c r="F188" s="77"/>
      <c r="G188" s="77"/>
      <c r="H188" s="77"/>
      <c r="I188" s="77"/>
      <c r="J188" s="288"/>
    </row>
    <row r="189" spans="1:10" x14ac:dyDescent="0.35">
      <c r="E189" s="93"/>
      <c r="I189" s="93"/>
    </row>
  </sheetData>
  <mergeCells count="5">
    <mergeCell ref="A1:I1"/>
    <mergeCell ref="A11:A12"/>
    <mergeCell ref="B11:B12"/>
    <mergeCell ref="E11:I11"/>
    <mergeCell ref="J11:J12"/>
  </mergeCells>
  <pageMargins left="0.82677165354330717" right="0.23622047244094491" top="0.74803149606299213" bottom="0.74803149606299213" header="0.31496062992125984" footer="0.31496062992125984"/>
  <pageSetup paperSize="9" scale="70" orientation="landscape" r:id="rId1"/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1:M15"/>
  <sheetViews>
    <sheetView topLeftCell="A4" workbookViewId="0">
      <selection activeCell="N11" sqref="N11"/>
    </sheetView>
  </sheetViews>
  <sheetFormatPr defaultRowHeight="12.75" x14ac:dyDescent="0.2"/>
  <sheetData>
    <row r="11" spans="1:13" ht="60.75" x14ac:dyDescent="0.85">
      <c r="B11" s="325" t="s">
        <v>75</v>
      </c>
      <c r="C11" s="325"/>
      <c r="D11" s="325"/>
      <c r="E11" s="325"/>
      <c r="F11" s="325"/>
      <c r="G11" s="325"/>
      <c r="H11" s="325"/>
      <c r="I11" s="325"/>
      <c r="J11" s="325"/>
      <c r="K11" s="325"/>
      <c r="L11" s="325"/>
      <c r="M11" s="325"/>
    </row>
    <row r="12" spans="1:13" ht="26.25" x14ac:dyDescent="0.4">
      <c r="A12" s="326" t="s">
        <v>76</v>
      </c>
      <c r="B12" s="326"/>
      <c r="C12" s="326"/>
      <c r="D12" s="326"/>
      <c r="E12" s="326"/>
      <c r="F12" s="326"/>
      <c r="G12" s="326"/>
      <c r="H12" s="326"/>
      <c r="I12" s="326"/>
      <c r="J12" s="326"/>
      <c r="K12" s="326"/>
      <c r="L12" s="326"/>
      <c r="M12" s="326"/>
    </row>
    <row r="13" spans="1:13" ht="26.25" x14ac:dyDescent="0.4">
      <c r="A13" s="326" t="s">
        <v>335</v>
      </c>
      <c r="B13" s="326"/>
      <c r="C13" s="326"/>
      <c r="D13" s="326"/>
      <c r="E13" s="326"/>
      <c r="F13" s="326"/>
      <c r="G13" s="326"/>
      <c r="H13" s="326"/>
      <c r="I13" s="326"/>
      <c r="J13" s="326"/>
      <c r="K13" s="326"/>
      <c r="L13" s="326"/>
      <c r="M13" s="326"/>
    </row>
    <row r="14" spans="1:13" ht="26.25" x14ac:dyDescent="0.4">
      <c r="A14" s="326" t="s">
        <v>329</v>
      </c>
      <c r="B14" s="326"/>
      <c r="C14" s="326"/>
      <c r="D14" s="326"/>
      <c r="E14" s="326"/>
      <c r="F14" s="326"/>
      <c r="G14" s="326"/>
      <c r="H14" s="326"/>
      <c r="I14" s="326"/>
      <c r="J14" s="326"/>
      <c r="K14" s="326"/>
      <c r="L14" s="326"/>
      <c r="M14" s="326"/>
    </row>
    <row r="15" spans="1:13" ht="26.25" x14ac:dyDescent="0.4">
      <c r="D15" s="49"/>
    </row>
  </sheetData>
  <mergeCells count="4">
    <mergeCell ref="B11:M11"/>
    <mergeCell ref="A12:M12"/>
    <mergeCell ref="A13:M13"/>
    <mergeCell ref="A14:M14"/>
  </mergeCells>
  <pageMargins left="0.70866141732283472" right="0.70866141732283472" top="0.74803149606299213" bottom="0.74803149606299213" header="0.31496062992125984" footer="0.31496062992125984"/>
  <pageSetup orientation="landscape"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J16"/>
  <sheetViews>
    <sheetView topLeftCell="A13" zoomScale="90" zoomScaleNormal="90" workbookViewId="0">
      <selection activeCell="J18" sqref="J18"/>
    </sheetView>
  </sheetViews>
  <sheetFormatPr defaultRowHeight="21" x14ac:dyDescent="0.35"/>
  <cols>
    <col min="1" max="1" width="5.7109375" style="19" customWidth="1"/>
    <col min="2" max="2" width="35.7109375" style="19" customWidth="1"/>
    <col min="3" max="3" width="22" style="33" customWidth="1"/>
    <col min="4" max="4" width="18.28515625" style="19" customWidth="1"/>
    <col min="5" max="5" width="17" style="19" customWidth="1"/>
    <col min="6" max="6" width="17.42578125" style="19" customWidth="1"/>
    <col min="7" max="7" width="20" style="19" customWidth="1"/>
    <col min="8" max="8" width="19" style="19" customWidth="1"/>
    <col min="9" max="9" width="16.5703125" style="19" customWidth="1"/>
    <col min="10" max="10" width="18.28515625" style="33" customWidth="1"/>
    <col min="11" max="16384" width="9.140625" style="19"/>
  </cols>
  <sheetData>
    <row r="1" spans="1:10" ht="28.5" x14ac:dyDescent="0.45">
      <c r="A1" s="317" t="s">
        <v>156</v>
      </c>
      <c r="B1" s="317"/>
      <c r="C1" s="317"/>
      <c r="D1" s="317"/>
      <c r="E1" s="317"/>
      <c r="F1" s="317"/>
      <c r="G1" s="317"/>
      <c r="H1" s="317"/>
      <c r="I1" s="317"/>
    </row>
    <row r="2" spans="1:10" ht="28.5" x14ac:dyDescent="0.45">
      <c r="A2" s="116"/>
      <c r="B2" s="116"/>
      <c r="C2" s="116"/>
      <c r="D2" s="116"/>
      <c r="E2" s="116"/>
      <c r="F2" s="116"/>
      <c r="G2" s="116"/>
      <c r="H2" s="116"/>
      <c r="I2" s="116"/>
    </row>
    <row r="3" spans="1:10" ht="21" customHeight="1" x14ac:dyDescent="0.35">
      <c r="A3" s="318" t="s">
        <v>0</v>
      </c>
      <c r="B3" s="318" t="s">
        <v>17</v>
      </c>
      <c r="C3" s="178" t="s">
        <v>11</v>
      </c>
      <c r="D3" s="37" t="s">
        <v>12</v>
      </c>
      <c r="E3" s="327" t="s">
        <v>1</v>
      </c>
      <c r="F3" s="328"/>
      <c r="G3" s="328"/>
      <c r="H3" s="328"/>
      <c r="I3" s="329"/>
      <c r="J3" s="330" t="s">
        <v>5</v>
      </c>
    </row>
    <row r="4" spans="1:10" x14ac:dyDescent="0.35">
      <c r="A4" s="319"/>
      <c r="B4" s="319"/>
      <c r="C4" s="179"/>
      <c r="D4" s="38" t="s">
        <v>13</v>
      </c>
      <c r="E4" s="193" t="s">
        <v>3</v>
      </c>
      <c r="F4" s="193" t="s">
        <v>29</v>
      </c>
      <c r="G4" s="193" t="s">
        <v>72</v>
      </c>
      <c r="H4" s="193" t="s">
        <v>68</v>
      </c>
      <c r="I4" s="193" t="s">
        <v>69</v>
      </c>
      <c r="J4" s="331"/>
    </row>
    <row r="5" spans="1:10" ht="42" x14ac:dyDescent="0.35">
      <c r="A5" s="102"/>
      <c r="B5" s="177" t="s">
        <v>332</v>
      </c>
      <c r="C5" s="126"/>
      <c r="D5" s="131"/>
      <c r="E5" s="132"/>
      <c r="F5" s="194"/>
      <c r="G5" s="194"/>
      <c r="H5" s="194"/>
      <c r="I5" s="194"/>
      <c r="J5" s="60" t="s">
        <v>311</v>
      </c>
    </row>
    <row r="6" spans="1:10" x14ac:dyDescent="0.35">
      <c r="A6" s="125">
        <v>1</v>
      </c>
      <c r="B6" s="129" t="s">
        <v>208</v>
      </c>
      <c r="C6" s="126" t="s">
        <v>97</v>
      </c>
      <c r="D6" s="130">
        <v>23651</v>
      </c>
      <c r="E6" s="128">
        <f t="shared" ref="E6:E13" si="0">F6+G6+H6+I6</f>
        <v>115239</v>
      </c>
      <c r="F6" s="53">
        <v>115239</v>
      </c>
      <c r="G6" s="195"/>
      <c r="H6" s="195"/>
      <c r="I6" s="195"/>
      <c r="J6" s="196"/>
    </row>
    <row r="7" spans="1:10" x14ac:dyDescent="0.35">
      <c r="A7" s="125">
        <v>2</v>
      </c>
      <c r="B7" s="129" t="s">
        <v>317</v>
      </c>
      <c r="C7" s="126" t="s">
        <v>205</v>
      </c>
      <c r="D7" s="130" t="s">
        <v>272</v>
      </c>
      <c r="E7" s="128">
        <f t="shared" si="0"/>
        <v>854000</v>
      </c>
      <c r="F7" s="53">
        <v>854000</v>
      </c>
      <c r="G7" s="195"/>
      <c r="H7" s="195"/>
      <c r="I7" s="195"/>
      <c r="J7" s="196"/>
    </row>
    <row r="8" spans="1:10" s="145" customFormat="1" ht="42" x14ac:dyDescent="0.2">
      <c r="A8" s="144">
        <v>3</v>
      </c>
      <c r="B8" s="129" t="s">
        <v>207</v>
      </c>
      <c r="C8" s="126" t="s">
        <v>95</v>
      </c>
      <c r="D8" s="127" t="s">
        <v>140</v>
      </c>
      <c r="E8" s="128">
        <f t="shared" si="0"/>
        <v>400000</v>
      </c>
      <c r="F8" s="61">
        <v>400000</v>
      </c>
      <c r="G8" s="195"/>
      <c r="H8" s="195"/>
      <c r="I8" s="195"/>
      <c r="J8" s="197"/>
    </row>
    <row r="9" spans="1:10" ht="42" x14ac:dyDescent="0.35">
      <c r="A9" s="103"/>
      <c r="B9" s="177" t="s">
        <v>333</v>
      </c>
      <c r="C9" s="103"/>
      <c r="D9" s="104"/>
      <c r="E9" s="128"/>
      <c r="F9" s="195"/>
      <c r="G9" s="195"/>
      <c r="H9" s="195"/>
      <c r="I9" s="195"/>
      <c r="J9" s="60" t="s">
        <v>311</v>
      </c>
    </row>
    <row r="10" spans="1:10" s="41" customFormat="1" ht="21" customHeight="1" x14ac:dyDescent="0.2">
      <c r="A10" s="47">
        <v>1</v>
      </c>
      <c r="B10" s="129" t="s">
        <v>206</v>
      </c>
      <c r="C10" s="126" t="s">
        <v>95</v>
      </c>
      <c r="D10" s="127" t="s">
        <v>140</v>
      </c>
      <c r="E10" s="128">
        <f t="shared" si="0"/>
        <v>500000</v>
      </c>
      <c r="F10" s="61">
        <v>500000</v>
      </c>
      <c r="G10" s="133"/>
      <c r="H10" s="61"/>
      <c r="I10" s="61"/>
      <c r="J10" s="60"/>
    </row>
    <row r="11" spans="1:10" s="41" customFormat="1" x14ac:dyDescent="0.2">
      <c r="A11" s="47">
        <v>2</v>
      </c>
      <c r="B11" s="129" t="s">
        <v>165</v>
      </c>
      <c r="C11" s="126" t="s">
        <v>95</v>
      </c>
      <c r="D11" s="134">
        <v>23285</v>
      </c>
      <c r="E11" s="128">
        <f t="shared" si="0"/>
        <v>482000</v>
      </c>
      <c r="F11" s="61">
        <v>482000</v>
      </c>
      <c r="G11" s="133"/>
      <c r="H11" s="61"/>
      <c r="I11" s="61"/>
      <c r="J11" s="60"/>
    </row>
    <row r="12" spans="1:10" s="41" customFormat="1" ht="42" x14ac:dyDescent="0.2">
      <c r="A12" s="47"/>
      <c r="B12" s="177" t="s">
        <v>334</v>
      </c>
      <c r="C12" s="126"/>
      <c r="D12" s="134"/>
      <c r="E12" s="128"/>
      <c r="F12" s="61"/>
      <c r="G12" s="133"/>
      <c r="H12" s="61"/>
      <c r="I12" s="61"/>
      <c r="J12" s="60"/>
    </row>
    <row r="13" spans="1:10" s="41" customFormat="1" x14ac:dyDescent="0.2">
      <c r="A13" s="47">
        <v>1</v>
      </c>
      <c r="B13" s="129" t="s">
        <v>331</v>
      </c>
      <c r="C13" s="126" t="s">
        <v>330</v>
      </c>
      <c r="D13" s="134" t="s">
        <v>77</v>
      </c>
      <c r="E13" s="128">
        <f t="shared" si="0"/>
        <v>380000</v>
      </c>
      <c r="F13" s="61">
        <v>380000</v>
      </c>
      <c r="G13" s="133"/>
      <c r="H13" s="61"/>
      <c r="I13" s="61"/>
      <c r="J13" s="60" t="s">
        <v>121</v>
      </c>
    </row>
    <row r="14" spans="1:10" s="50" customFormat="1" x14ac:dyDescent="0.35">
      <c r="A14" s="92"/>
      <c r="B14" s="207"/>
      <c r="C14" s="208"/>
      <c r="D14" s="209"/>
      <c r="E14" s="136"/>
      <c r="F14" s="191"/>
      <c r="G14" s="192"/>
      <c r="H14" s="191"/>
      <c r="I14" s="191"/>
      <c r="J14" s="91"/>
    </row>
    <row r="15" spans="1:10" s="30" customFormat="1" x14ac:dyDescent="0.35">
      <c r="A15" s="19"/>
      <c r="B15" s="19"/>
      <c r="C15" s="33"/>
      <c r="D15" s="19"/>
      <c r="E15" s="206">
        <f>SUM(E5:E14)</f>
        <v>2731239</v>
      </c>
      <c r="F15" s="206">
        <f>SUM(F5:F14)</f>
        <v>2731239</v>
      </c>
      <c r="G15" s="206">
        <f>SUM(G5:G14)</f>
        <v>0</v>
      </c>
      <c r="H15" s="206">
        <f>SUM(H5:H14)</f>
        <v>0</v>
      </c>
      <c r="I15" s="206">
        <f>SUM(I5:I14)</f>
        <v>0</v>
      </c>
      <c r="J15" s="33"/>
    </row>
    <row r="16" spans="1:10" x14ac:dyDescent="0.35">
      <c r="E16" s="77"/>
      <c r="F16" s="77"/>
      <c r="G16" s="77"/>
      <c r="H16" s="77"/>
      <c r="I16" s="77"/>
    </row>
  </sheetData>
  <mergeCells count="5">
    <mergeCell ref="A1:I1"/>
    <mergeCell ref="A3:A4"/>
    <mergeCell ref="B3:B4"/>
    <mergeCell ref="E3:I3"/>
    <mergeCell ref="J3:J4"/>
  </mergeCells>
  <pageMargins left="0.82677165354330717" right="0.23622047244094491" top="0.74803149606299213" bottom="0.74803149606299213" header="0.31496062992125984" footer="0.31496062992125984"/>
  <pageSetup paperSize="9" scale="70" orientation="landscape" horizontalDpi="0" verticalDpi="0" r:id="rId1"/>
  <legacy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5"/>
  <sheetViews>
    <sheetView zoomScale="90" zoomScaleNormal="90" workbookViewId="0">
      <selection activeCell="I20" sqref="I20"/>
    </sheetView>
  </sheetViews>
  <sheetFormatPr defaultRowHeight="21" x14ac:dyDescent="0.35"/>
  <cols>
    <col min="1" max="1" width="5.7109375" style="19" customWidth="1"/>
    <col min="2" max="2" width="35.7109375" style="19" customWidth="1"/>
    <col min="3" max="3" width="21.85546875" style="33" customWidth="1"/>
    <col min="4" max="4" width="18.28515625" style="19" customWidth="1"/>
    <col min="5" max="5" width="17" style="19" customWidth="1"/>
    <col min="6" max="6" width="17.42578125" style="19" customWidth="1"/>
    <col min="7" max="7" width="20" style="19" customWidth="1"/>
    <col min="8" max="8" width="19" style="19" customWidth="1"/>
    <col min="9" max="9" width="16.5703125" style="19" customWidth="1"/>
    <col min="10" max="10" width="18.28515625" style="33" customWidth="1"/>
    <col min="11" max="16384" width="9.140625" style="19"/>
  </cols>
  <sheetData>
    <row r="1" spans="1:10" ht="28.5" x14ac:dyDescent="0.45">
      <c r="A1" s="317" t="s">
        <v>155</v>
      </c>
      <c r="B1" s="317"/>
      <c r="C1" s="317"/>
      <c r="D1" s="317"/>
      <c r="E1" s="317"/>
      <c r="F1" s="317"/>
      <c r="G1" s="317"/>
      <c r="H1" s="317"/>
      <c r="I1" s="317"/>
    </row>
    <row r="2" spans="1:10" ht="28.5" x14ac:dyDescent="0.45">
      <c r="A2" s="334"/>
      <c r="B2" s="334"/>
      <c r="C2" s="334"/>
      <c r="D2" s="334"/>
      <c r="E2" s="334"/>
      <c r="F2" s="334"/>
      <c r="G2" s="334"/>
      <c r="H2" s="334"/>
      <c r="I2" s="334"/>
      <c r="J2" s="334"/>
    </row>
    <row r="3" spans="1:10" ht="21" customHeight="1" x14ac:dyDescent="0.35">
      <c r="A3" s="318" t="s">
        <v>0</v>
      </c>
      <c r="B3" s="318" t="s">
        <v>17</v>
      </c>
      <c r="C3" s="78" t="s">
        <v>11</v>
      </c>
      <c r="D3" s="37" t="s">
        <v>12</v>
      </c>
      <c r="E3" s="320" t="s">
        <v>1</v>
      </c>
      <c r="F3" s="321"/>
      <c r="G3" s="321"/>
      <c r="H3" s="321"/>
      <c r="I3" s="322"/>
      <c r="J3" s="332" t="s">
        <v>5</v>
      </c>
    </row>
    <row r="4" spans="1:10" x14ac:dyDescent="0.35">
      <c r="A4" s="319"/>
      <c r="B4" s="319"/>
      <c r="C4" s="79"/>
      <c r="D4" s="38" t="s">
        <v>13</v>
      </c>
      <c r="E4" s="39" t="s">
        <v>3</v>
      </c>
      <c r="F4" s="39" t="s">
        <v>29</v>
      </c>
      <c r="G4" s="39" t="s">
        <v>72</v>
      </c>
      <c r="H4" s="39" t="s">
        <v>68</v>
      </c>
      <c r="I4" s="39" t="s">
        <v>69</v>
      </c>
      <c r="J4" s="333"/>
    </row>
    <row r="5" spans="1:10" s="41" customFormat="1" x14ac:dyDescent="0.35">
      <c r="A5" s="47">
        <v>1</v>
      </c>
      <c r="B5" s="97" t="s">
        <v>157</v>
      </c>
      <c r="C5" s="60" t="s">
        <v>100</v>
      </c>
      <c r="D5" s="96" t="s">
        <v>77</v>
      </c>
      <c r="E5" s="61">
        <f t="shared" ref="E5:E12" si="0">F5+G5+H5+I5</f>
        <v>8850340</v>
      </c>
      <c r="F5" s="61">
        <v>2100623</v>
      </c>
      <c r="G5" s="133">
        <v>6749717</v>
      </c>
      <c r="H5" s="61"/>
      <c r="I5" s="61"/>
      <c r="J5" s="60" t="s">
        <v>110</v>
      </c>
    </row>
    <row r="6" spans="1:10" s="41" customFormat="1" x14ac:dyDescent="0.35">
      <c r="A6" s="47">
        <v>2</v>
      </c>
      <c r="B6" s="97" t="s">
        <v>158</v>
      </c>
      <c r="C6" s="60" t="s">
        <v>101</v>
      </c>
      <c r="D6" s="96" t="s">
        <v>77</v>
      </c>
      <c r="E6" s="61">
        <f>F6+G6+H6+I6</f>
        <v>39576</v>
      </c>
      <c r="F6" s="61">
        <v>39576</v>
      </c>
      <c r="G6" s="133"/>
      <c r="H6" s="61"/>
      <c r="I6" s="61"/>
      <c r="J6" s="60"/>
    </row>
    <row r="7" spans="1:10" s="41" customFormat="1" x14ac:dyDescent="0.35">
      <c r="A7" s="47">
        <v>3</v>
      </c>
      <c r="B7" s="97" t="s">
        <v>159</v>
      </c>
      <c r="C7" s="60" t="s">
        <v>102</v>
      </c>
      <c r="D7" s="96" t="s">
        <v>77</v>
      </c>
      <c r="E7" s="61">
        <f t="shared" si="0"/>
        <v>270950</v>
      </c>
      <c r="F7" s="61">
        <v>270950</v>
      </c>
      <c r="G7" s="133"/>
      <c r="H7" s="61"/>
      <c r="I7" s="61"/>
      <c r="J7" s="60"/>
    </row>
    <row r="8" spans="1:10" s="41" customFormat="1" x14ac:dyDescent="0.35">
      <c r="A8" s="47">
        <v>4</v>
      </c>
      <c r="B8" s="97" t="s">
        <v>160</v>
      </c>
      <c r="C8" s="60" t="s">
        <v>111</v>
      </c>
      <c r="D8" s="96" t="s">
        <v>77</v>
      </c>
      <c r="E8" s="61">
        <f t="shared" si="0"/>
        <v>2786060</v>
      </c>
      <c r="F8" s="61">
        <v>2786060</v>
      </c>
      <c r="G8" s="133"/>
      <c r="H8" s="61"/>
      <c r="I8" s="61"/>
      <c r="J8" s="60"/>
    </row>
    <row r="9" spans="1:10" s="41" customFormat="1" x14ac:dyDescent="0.35">
      <c r="A9" s="47">
        <v>5</v>
      </c>
      <c r="B9" s="97" t="s">
        <v>161</v>
      </c>
      <c r="C9" s="60" t="s">
        <v>103</v>
      </c>
      <c r="D9" s="96" t="s">
        <v>77</v>
      </c>
      <c r="E9" s="61">
        <f t="shared" si="0"/>
        <v>5112868</v>
      </c>
      <c r="F9" s="61">
        <v>5112868</v>
      </c>
      <c r="G9" s="133"/>
      <c r="H9" s="61"/>
      <c r="I9" s="61"/>
      <c r="J9" s="60"/>
    </row>
    <row r="10" spans="1:10" s="41" customFormat="1" x14ac:dyDescent="0.35">
      <c r="A10" s="47">
        <v>6</v>
      </c>
      <c r="B10" s="97" t="s">
        <v>162</v>
      </c>
      <c r="C10" s="60" t="s">
        <v>104</v>
      </c>
      <c r="D10" s="96" t="s">
        <v>77</v>
      </c>
      <c r="E10" s="61">
        <f t="shared" si="0"/>
        <v>1202706</v>
      </c>
      <c r="F10" s="61">
        <v>1202706</v>
      </c>
      <c r="G10" s="133"/>
      <c r="H10" s="61"/>
      <c r="I10" s="61"/>
      <c r="J10" s="60"/>
    </row>
    <row r="11" spans="1:10" s="41" customFormat="1" x14ac:dyDescent="0.35">
      <c r="A11" s="47">
        <v>7</v>
      </c>
      <c r="B11" s="97" t="s">
        <v>163</v>
      </c>
      <c r="C11" s="98" t="s">
        <v>105</v>
      </c>
      <c r="D11" s="96" t="s">
        <v>77</v>
      </c>
      <c r="E11" s="61">
        <f t="shared" si="0"/>
        <v>78810</v>
      </c>
      <c r="F11" s="61">
        <v>78810</v>
      </c>
      <c r="G11" s="133"/>
      <c r="H11" s="61"/>
      <c r="I11" s="61"/>
      <c r="J11" s="60"/>
    </row>
    <row r="12" spans="1:10" s="41" customFormat="1" x14ac:dyDescent="0.35">
      <c r="A12" s="47">
        <v>8</v>
      </c>
      <c r="B12" s="97" t="s">
        <v>164</v>
      </c>
      <c r="C12" s="98" t="s">
        <v>106</v>
      </c>
      <c r="D12" s="96" t="s">
        <v>77</v>
      </c>
      <c r="E12" s="61">
        <f t="shared" si="0"/>
        <v>99924</v>
      </c>
      <c r="F12" s="61">
        <v>99924</v>
      </c>
      <c r="G12" s="162"/>
      <c r="H12" s="61"/>
      <c r="I12" s="61"/>
      <c r="J12" s="60"/>
    </row>
    <row r="13" spans="1:10" s="41" customFormat="1" x14ac:dyDescent="0.35">
      <c r="A13" s="92"/>
      <c r="B13" s="99"/>
      <c r="C13" s="100"/>
      <c r="D13" s="101"/>
      <c r="E13" s="61"/>
      <c r="F13" s="163"/>
      <c r="G13" s="161"/>
      <c r="H13" s="163"/>
      <c r="I13" s="163"/>
      <c r="J13" s="91"/>
    </row>
    <row r="14" spans="1:10" s="30" customFormat="1" x14ac:dyDescent="0.35">
      <c r="A14" s="19"/>
      <c r="B14" s="19"/>
      <c r="C14" s="33"/>
      <c r="D14" s="19"/>
      <c r="E14" s="137">
        <f>SUM(E5:E12)</f>
        <v>18441234</v>
      </c>
      <c r="F14" s="137">
        <f>SUM(F5:F12)</f>
        <v>11691517</v>
      </c>
      <c r="G14" s="137">
        <f>SUM(G5:G12)</f>
        <v>6749717</v>
      </c>
      <c r="H14" s="137">
        <f>SUM(H5:H12)</f>
        <v>0</v>
      </c>
      <c r="I14" s="137">
        <f>SUM(I5:I12)</f>
        <v>0</v>
      </c>
      <c r="J14" s="33"/>
    </row>
    <row r="15" spans="1:10" x14ac:dyDescent="0.35">
      <c r="E15" s="77"/>
      <c r="F15" s="77"/>
      <c r="G15" s="77"/>
      <c r="H15" s="77"/>
      <c r="I15" s="77"/>
    </row>
  </sheetData>
  <mergeCells count="6">
    <mergeCell ref="A1:I1"/>
    <mergeCell ref="A3:A4"/>
    <mergeCell ref="B3:B4"/>
    <mergeCell ref="E3:I3"/>
    <mergeCell ref="J3:J4"/>
    <mergeCell ref="A2:J2"/>
  </mergeCells>
  <pageMargins left="0.82677165354330717" right="0.23622047244094491" top="0.74803149606299213" bottom="0.74803149606299213" header="0.31496062992125984" footer="0.31496062992125984"/>
  <pageSetup paperSize="9" scale="70" orientation="landscape" horizontalDpi="0" verticalDpi="0"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J26"/>
  <sheetViews>
    <sheetView zoomScale="90" zoomScaleNormal="90" workbookViewId="0">
      <selection activeCell="L10" sqref="L10"/>
    </sheetView>
  </sheetViews>
  <sheetFormatPr defaultRowHeight="21" x14ac:dyDescent="0.35"/>
  <cols>
    <col min="1" max="1" width="5.7109375" style="19" customWidth="1"/>
    <col min="2" max="2" width="35.7109375" style="19" customWidth="1"/>
    <col min="3" max="3" width="21.85546875" style="33" customWidth="1"/>
    <col min="4" max="4" width="18.28515625" style="19" customWidth="1"/>
    <col min="5" max="5" width="17" style="19" customWidth="1"/>
    <col min="6" max="6" width="17.42578125" style="19" customWidth="1"/>
    <col min="7" max="7" width="20" style="19" customWidth="1"/>
    <col min="8" max="8" width="19" style="19" customWidth="1"/>
    <col min="9" max="9" width="16.42578125" style="19" customWidth="1"/>
    <col min="10" max="10" width="18.28515625" style="33" customWidth="1"/>
    <col min="11" max="16384" width="9.140625" style="19"/>
  </cols>
  <sheetData>
    <row r="1" spans="1:10" ht="28.5" x14ac:dyDescent="0.45">
      <c r="A1" s="317" t="s">
        <v>167</v>
      </c>
      <c r="B1" s="317"/>
      <c r="C1" s="317"/>
      <c r="D1" s="317"/>
      <c r="E1" s="317"/>
      <c r="F1" s="317"/>
      <c r="G1" s="317"/>
      <c r="H1" s="317"/>
      <c r="I1" s="317"/>
    </row>
    <row r="2" spans="1:10" ht="23.25" customHeight="1" x14ac:dyDescent="0.35">
      <c r="A2" s="335"/>
      <c r="B2" s="335"/>
      <c r="C2" s="335"/>
      <c r="D2" s="335"/>
      <c r="E2" s="335"/>
      <c r="F2" s="335"/>
      <c r="G2" s="335"/>
      <c r="H2" s="335"/>
      <c r="I2" s="335"/>
      <c r="J2" s="335"/>
    </row>
    <row r="3" spans="1:10" x14ac:dyDescent="0.35">
      <c r="A3" s="318" t="s">
        <v>0</v>
      </c>
      <c r="B3" s="318" t="s">
        <v>17</v>
      </c>
      <c r="C3" s="117" t="s">
        <v>11</v>
      </c>
      <c r="D3" s="37" t="s">
        <v>12</v>
      </c>
      <c r="E3" s="320" t="s">
        <v>1</v>
      </c>
      <c r="F3" s="321"/>
      <c r="G3" s="321"/>
      <c r="H3" s="321"/>
      <c r="I3" s="322"/>
      <c r="J3" s="323" t="s">
        <v>5</v>
      </c>
    </row>
    <row r="4" spans="1:10" x14ac:dyDescent="0.35">
      <c r="A4" s="319"/>
      <c r="B4" s="319"/>
      <c r="C4" s="118"/>
      <c r="D4" s="38" t="s">
        <v>13</v>
      </c>
      <c r="E4" s="39" t="s">
        <v>3</v>
      </c>
      <c r="F4" s="39" t="s">
        <v>29</v>
      </c>
      <c r="G4" s="39" t="s">
        <v>72</v>
      </c>
      <c r="H4" s="39" t="s">
        <v>68</v>
      </c>
      <c r="I4" s="39" t="s">
        <v>69</v>
      </c>
      <c r="J4" s="324"/>
    </row>
    <row r="5" spans="1:10" s="50" customFormat="1" x14ac:dyDescent="0.35">
      <c r="A5" s="47">
        <v>1</v>
      </c>
      <c r="B5" s="138" t="s">
        <v>169</v>
      </c>
      <c r="C5" s="139" t="s">
        <v>97</v>
      </c>
      <c r="D5" s="140" t="s">
        <v>141</v>
      </c>
      <c r="E5" s="108">
        <f t="shared" ref="E5:E24" si="0">F5+G5+H5+I5</f>
        <v>2800</v>
      </c>
      <c r="F5" s="108">
        <v>2800</v>
      </c>
      <c r="G5" s="106"/>
      <c r="H5" s="108"/>
      <c r="I5" s="108"/>
      <c r="J5" s="60" t="s">
        <v>195</v>
      </c>
    </row>
    <row r="6" spans="1:10" s="50" customFormat="1" x14ac:dyDescent="0.35">
      <c r="A6" s="47">
        <v>2</v>
      </c>
      <c r="B6" s="138" t="s">
        <v>170</v>
      </c>
      <c r="C6" s="139" t="s">
        <v>97</v>
      </c>
      <c r="D6" s="140" t="s">
        <v>141</v>
      </c>
      <c r="E6" s="108">
        <f t="shared" si="0"/>
        <v>6000</v>
      </c>
      <c r="F6" s="108">
        <v>6000</v>
      </c>
      <c r="G6" s="106"/>
      <c r="H6" s="108"/>
      <c r="I6" s="108"/>
      <c r="J6" s="60"/>
    </row>
    <row r="7" spans="1:10" s="50" customFormat="1" x14ac:dyDescent="0.35">
      <c r="A7" s="47">
        <v>3</v>
      </c>
      <c r="B7" s="138" t="s">
        <v>171</v>
      </c>
      <c r="C7" s="139" t="s">
        <v>194</v>
      </c>
      <c r="D7" s="140" t="s">
        <v>209</v>
      </c>
      <c r="E7" s="108">
        <f t="shared" si="0"/>
        <v>48600</v>
      </c>
      <c r="F7" s="108">
        <v>48600</v>
      </c>
      <c r="G7" s="106"/>
      <c r="H7" s="108"/>
      <c r="I7" s="108"/>
      <c r="J7" s="60"/>
    </row>
    <row r="8" spans="1:10" s="50" customFormat="1" x14ac:dyDescent="0.35">
      <c r="A8" s="47">
        <v>4</v>
      </c>
      <c r="B8" s="138" t="s">
        <v>172</v>
      </c>
      <c r="C8" s="139" t="s">
        <v>186</v>
      </c>
      <c r="D8" s="140" t="s">
        <v>77</v>
      </c>
      <c r="E8" s="108">
        <f t="shared" si="0"/>
        <v>85000</v>
      </c>
      <c r="F8" s="108">
        <v>85000</v>
      </c>
      <c r="G8" s="106"/>
      <c r="H8" s="108"/>
      <c r="I8" s="108"/>
      <c r="J8" s="60"/>
    </row>
    <row r="9" spans="1:10" s="50" customFormat="1" x14ac:dyDescent="0.35">
      <c r="A9" s="47">
        <v>5</v>
      </c>
      <c r="B9" s="138" t="s">
        <v>173</v>
      </c>
      <c r="C9" s="139" t="s">
        <v>187</v>
      </c>
      <c r="D9" s="140" t="s">
        <v>209</v>
      </c>
      <c r="E9" s="108">
        <f t="shared" si="0"/>
        <v>28000</v>
      </c>
      <c r="F9" s="108">
        <v>28000</v>
      </c>
      <c r="G9" s="106"/>
      <c r="H9" s="108"/>
      <c r="I9" s="108"/>
      <c r="J9" s="60"/>
    </row>
    <row r="10" spans="1:10" s="50" customFormat="1" x14ac:dyDescent="0.35">
      <c r="A10" s="47">
        <v>6</v>
      </c>
      <c r="B10" s="138" t="s">
        <v>174</v>
      </c>
      <c r="C10" s="139" t="s">
        <v>188</v>
      </c>
      <c r="D10" s="140" t="s">
        <v>209</v>
      </c>
      <c r="E10" s="108">
        <f t="shared" si="0"/>
        <v>7400</v>
      </c>
      <c r="F10" s="108">
        <v>7400</v>
      </c>
      <c r="G10" s="106"/>
      <c r="H10" s="108"/>
      <c r="I10" s="108"/>
      <c r="J10" s="60"/>
    </row>
    <row r="11" spans="1:10" s="50" customFormat="1" x14ac:dyDescent="0.35">
      <c r="A11" s="47">
        <v>7</v>
      </c>
      <c r="B11" s="138" t="s">
        <v>175</v>
      </c>
      <c r="C11" s="139" t="s">
        <v>189</v>
      </c>
      <c r="D11" s="140" t="s">
        <v>77</v>
      </c>
      <c r="E11" s="108">
        <f t="shared" si="0"/>
        <v>81700</v>
      </c>
      <c r="F11" s="108">
        <v>81700</v>
      </c>
      <c r="G11" s="106"/>
      <c r="H11" s="108"/>
      <c r="I11" s="108"/>
      <c r="J11" s="60"/>
    </row>
    <row r="12" spans="1:10" s="50" customFormat="1" x14ac:dyDescent="0.35">
      <c r="A12" s="47">
        <v>8</v>
      </c>
      <c r="B12" s="138" t="s">
        <v>176</v>
      </c>
      <c r="C12" s="139" t="s">
        <v>190</v>
      </c>
      <c r="D12" s="140" t="s">
        <v>210</v>
      </c>
      <c r="E12" s="108">
        <f t="shared" si="0"/>
        <v>13000</v>
      </c>
      <c r="F12" s="108">
        <v>13000</v>
      </c>
      <c r="G12" s="106"/>
      <c r="H12" s="108"/>
      <c r="I12" s="108"/>
      <c r="J12" s="60"/>
    </row>
    <row r="13" spans="1:10" s="41" customFormat="1" ht="42" customHeight="1" x14ac:dyDescent="0.2">
      <c r="A13" s="47">
        <v>9</v>
      </c>
      <c r="B13" s="138" t="s">
        <v>191</v>
      </c>
      <c r="C13" s="139" t="s">
        <v>97</v>
      </c>
      <c r="D13" s="141" t="s">
        <v>141</v>
      </c>
      <c r="E13" s="105">
        <f t="shared" si="0"/>
        <v>7500</v>
      </c>
      <c r="F13" s="105">
        <v>7500</v>
      </c>
      <c r="G13" s="106"/>
      <c r="H13" s="105"/>
      <c r="I13" s="105"/>
      <c r="J13" s="60"/>
    </row>
    <row r="14" spans="1:10" s="50" customFormat="1" x14ac:dyDescent="0.35">
      <c r="A14" s="47">
        <v>10</v>
      </c>
      <c r="B14" s="138" t="s">
        <v>192</v>
      </c>
      <c r="C14" s="139" t="s">
        <v>193</v>
      </c>
      <c r="D14" s="140" t="s">
        <v>209</v>
      </c>
      <c r="E14" s="108">
        <f t="shared" si="0"/>
        <v>2800</v>
      </c>
      <c r="F14" s="108">
        <v>2800</v>
      </c>
      <c r="G14" s="106"/>
      <c r="H14" s="108"/>
      <c r="I14" s="108"/>
      <c r="J14" s="60"/>
    </row>
    <row r="15" spans="1:10" s="50" customFormat="1" x14ac:dyDescent="0.35">
      <c r="A15" s="47">
        <v>11</v>
      </c>
      <c r="B15" s="138" t="s">
        <v>177</v>
      </c>
      <c r="C15" s="139" t="s">
        <v>193</v>
      </c>
      <c r="D15" s="140" t="s">
        <v>210</v>
      </c>
      <c r="E15" s="108">
        <f t="shared" si="0"/>
        <v>88000</v>
      </c>
      <c r="F15" s="108">
        <v>88000</v>
      </c>
      <c r="G15" s="106"/>
      <c r="H15" s="108"/>
      <c r="I15" s="108"/>
      <c r="J15" s="60"/>
    </row>
    <row r="16" spans="1:10" s="50" customFormat="1" x14ac:dyDescent="0.35">
      <c r="A16" s="47">
        <v>12</v>
      </c>
      <c r="B16" s="138" t="s">
        <v>178</v>
      </c>
      <c r="C16" s="139" t="s">
        <v>193</v>
      </c>
      <c r="D16" s="140" t="s">
        <v>211</v>
      </c>
      <c r="E16" s="108">
        <f t="shared" si="0"/>
        <v>88000</v>
      </c>
      <c r="F16" s="108">
        <v>88000</v>
      </c>
      <c r="G16" s="106"/>
      <c r="H16" s="108"/>
      <c r="I16" s="108"/>
      <c r="J16" s="60"/>
    </row>
    <row r="17" spans="1:10" s="50" customFormat="1" x14ac:dyDescent="0.35">
      <c r="A17" s="47">
        <v>13</v>
      </c>
      <c r="B17" s="138" t="s">
        <v>179</v>
      </c>
      <c r="C17" s="139" t="s">
        <v>97</v>
      </c>
      <c r="D17" s="140" t="s">
        <v>141</v>
      </c>
      <c r="E17" s="108">
        <f t="shared" si="0"/>
        <v>44000</v>
      </c>
      <c r="F17" s="108">
        <v>44000</v>
      </c>
      <c r="G17" s="106"/>
      <c r="H17" s="108"/>
      <c r="I17" s="108"/>
      <c r="J17" s="60"/>
    </row>
    <row r="18" spans="1:10" s="50" customFormat="1" x14ac:dyDescent="0.35">
      <c r="A18" s="47">
        <v>14</v>
      </c>
      <c r="B18" s="138" t="s">
        <v>180</v>
      </c>
      <c r="C18" s="139" t="s">
        <v>193</v>
      </c>
      <c r="D18" s="140" t="s">
        <v>211</v>
      </c>
      <c r="E18" s="108">
        <f t="shared" si="0"/>
        <v>80000</v>
      </c>
      <c r="F18" s="108">
        <v>80000</v>
      </c>
      <c r="G18" s="106"/>
      <c r="H18" s="108"/>
      <c r="I18" s="108"/>
      <c r="J18" s="60"/>
    </row>
    <row r="19" spans="1:10" s="50" customFormat="1" x14ac:dyDescent="0.35">
      <c r="A19" s="47">
        <v>15</v>
      </c>
      <c r="B19" s="138" t="s">
        <v>181</v>
      </c>
      <c r="C19" s="139" t="s">
        <v>97</v>
      </c>
      <c r="D19" s="141" t="s">
        <v>141</v>
      </c>
      <c r="E19" s="108">
        <f t="shared" si="0"/>
        <v>22000</v>
      </c>
      <c r="F19" s="108">
        <v>22000</v>
      </c>
      <c r="G19" s="106"/>
      <c r="H19" s="108"/>
      <c r="I19" s="108"/>
      <c r="J19" s="60"/>
    </row>
    <row r="20" spans="1:10" s="50" customFormat="1" ht="42" x14ac:dyDescent="0.35">
      <c r="A20" s="47">
        <v>16</v>
      </c>
      <c r="B20" s="138" t="s">
        <v>182</v>
      </c>
      <c r="C20" s="139" t="s">
        <v>188</v>
      </c>
      <c r="D20" s="142" t="s">
        <v>209</v>
      </c>
      <c r="E20" s="105">
        <f t="shared" si="0"/>
        <v>26000</v>
      </c>
      <c r="F20" s="105">
        <v>26000</v>
      </c>
      <c r="G20" s="106"/>
      <c r="H20" s="108"/>
      <c r="I20" s="108"/>
      <c r="J20" s="60"/>
    </row>
    <row r="21" spans="1:10" s="50" customFormat="1" x14ac:dyDescent="0.35">
      <c r="A21" s="47">
        <v>17</v>
      </c>
      <c r="B21" s="138" t="s">
        <v>183</v>
      </c>
      <c r="C21" s="139" t="s">
        <v>97</v>
      </c>
      <c r="D21" s="140" t="s">
        <v>113</v>
      </c>
      <c r="E21" s="108">
        <f t="shared" si="0"/>
        <v>29000</v>
      </c>
      <c r="F21" s="108">
        <v>29000</v>
      </c>
      <c r="G21" s="106"/>
      <c r="H21" s="108"/>
      <c r="I21" s="108"/>
      <c r="J21" s="60"/>
    </row>
    <row r="22" spans="1:10" s="50" customFormat="1" x14ac:dyDescent="0.35">
      <c r="A22" s="47">
        <v>18</v>
      </c>
      <c r="B22" s="138" t="s">
        <v>184</v>
      </c>
      <c r="C22" s="139" t="s">
        <v>97</v>
      </c>
      <c r="D22" s="141" t="s">
        <v>141</v>
      </c>
      <c r="E22" s="108">
        <f t="shared" si="0"/>
        <v>36000</v>
      </c>
      <c r="F22" s="108">
        <v>36000</v>
      </c>
      <c r="G22" s="106"/>
      <c r="H22" s="108"/>
      <c r="I22" s="108"/>
      <c r="J22" s="60"/>
    </row>
    <row r="23" spans="1:10" s="50" customFormat="1" x14ac:dyDescent="0.35">
      <c r="A23" s="47">
        <v>19</v>
      </c>
      <c r="B23" s="138" t="s">
        <v>185</v>
      </c>
      <c r="C23" s="139" t="s">
        <v>97</v>
      </c>
      <c r="D23" s="140" t="s">
        <v>113</v>
      </c>
      <c r="E23" s="108">
        <f t="shared" si="0"/>
        <v>27000</v>
      </c>
      <c r="F23" s="108">
        <v>27000</v>
      </c>
      <c r="G23" s="106"/>
      <c r="H23" s="108"/>
      <c r="I23" s="108"/>
      <c r="J23" s="60"/>
    </row>
    <row r="24" spans="1:10" s="50" customFormat="1" x14ac:dyDescent="0.35">
      <c r="A24" s="92"/>
      <c r="B24" s="188"/>
      <c r="C24" s="189"/>
      <c r="D24" s="190"/>
      <c r="E24" s="108">
        <f t="shared" si="0"/>
        <v>0</v>
      </c>
      <c r="F24" s="108"/>
      <c r="G24" s="106"/>
      <c r="H24" s="108"/>
      <c r="I24" s="108"/>
      <c r="J24" s="91"/>
    </row>
    <row r="25" spans="1:10" s="30" customFormat="1" x14ac:dyDescent="0.35">
      <c r="A25" s="19"/>
      <c r="B25" s="19"/>
      <c r="C25" s="33"/>
      <c r="D25" s="19"/>
      <c r="E25" s="107">
        <f>SUM(E5:E24)</f>
        <v>722800</v>
      </c>
      <c r="F25" s="107">
        <f>SUM(F5:F24)</f>
        <v>722800</v>
      </c>
      <c r="G25" s="107">
        <f>SUM(G5:G24)</f>
        <v>0</v>
      </c>
      <c r="H25" s="107">
        <f>SUM(H5:H24)</f>
        <v>0</v>
      </c>
      <c r="I25" s="107">
        <f>SUM(I5:I24)</f>
        <v>0</v>
      </c>
      <c r="J25" s="33"/>
    </row>
    <row r="26" spans="1:10" x14ac:dyDescent="0.35">
      <c r="E26" s="77"/>
      <c r="F26" s="77"/>
      <c r="G26" s="77"/>
      <c r="H26" s="77"/>
      <c r="I26" s="77"/>
    </row>
  </sheetData>
  <mergeCells count="6">
    <mergeCell ref="A1:I1"/>
    <mergeCell ref="A3:A4"/>
    <mergeCell ref="B3:B4"/>
    <mergeCell ref="E3:I3"/>
    <mergeCell ref="J3:J4"/>
    <mergeCell ref="A2:J2"/>
  </mergeCells>
  <pageMargins left="0.82677165354330717" right="0.23622047244094491" top="0.74803149606299213" bottom="0.74803149606299213" header="0.31496062992125984" footer="0.31496062992125984"/>
  <pageSetup paperSize="9" scale="70" orientation="landscape" horizontalDpi="0" verticalDpi="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แผ่นงาน</vt:lpstr>
      </vt:variant>
      <vt:variant>
        <vt:i4>10</vt:i4>
      </vt:variant>
      <vt:variant>
        <vt:lpstr>ช่วงที่มีชื่อ</vt:lpstr>
      </vt:variant>
      <vt:variant>
        <vt:i4>1</vt:i4>
      </vt:variant>
    </vt:vector>
  </HeadingPairs>
  <TitlesOfParts>
    <vt:vector size="11" baseType="lpstr">
      <vt:lpstr>ปก</vt:lpstr>
      <vt:lpstr>บันทึก (2)</vt:lpstr>
      <vt:lpstr>planfin</vt:lpstr>
      <vt:lpstr>ประมาณการรายรับ</vt:lpstr>
      <vt:lpstr>สรุป</vt:lpstr>
      <vt:lpstr>A43</vt:lpstr>
      <vt:lpstr>ใบคั่น</vt:lpstr>
      <vt:lpstr>รายละเอียดวัสดุครุภัณฑ์สิ่งก่อส</vt:lpstr>
      <vt:lpstr>แผนการบริหารจัดการด้านยาและเวชภ</vt:lpstr>
      <vt:lpstr>แผนการจัดซื้อจัดจ้างครุภัณคอม</vt:lpstr>
      <vt:lpstr>'A43'!Print_Titles</vt:lpstr>
    </vt:vector>
  </TitlesOfParts>
  <Company>Microsoft Corporation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iLLuSioN</dc:creator>
  <cp:lastModifiedBy>Windows User</cp:lastModifiedBy>
  <cp:lastPrinted>2020-12-09T02:30:11Z</cp:lastPrinted>
  <dcterms:created xsi:type="dcterms:W3CDTF">2009-05-12T05:15:01Z</dcterms:created>
  <dcterms:modified xsi:type="dcterms:W3CDTF">2020-12-30T03:11:00Z</dcterms:modified>
</cp:coreProperties>
</file>